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Лист1" sheetId="1" r:id="rId1"/>
  </sheets>
  <definedNames>
    <definedName name="_xlnm._FilterDatabase" localSheetId="0" hidden="1">Лист1!$A$13:$F$433</definedName>
    <definedName name="_xlnm.Print_Area" localSheetId="0">Лист1!$A$1:$F$433</definedName>
  </definedNames>
  <calcPr calcId="152511"/>
</workbook>
</file>

<file path=xl/calcChain.xml><?xml version="1.0" encoding="utf-8"?>
<calcChain xmlns="http://schemas.openxmlformats.org/spreadsheetml/2006/main">
  <c r="D120" i="1" l="1"/>
  <c r="D106" i="1"/>
  <c r="D105" i="1" s="1"/>
  <c r="E123" i="1"/>
  <c r="F123" i="1"/>
  <c r="D123" i="1"/>
  <c r="F161" i="1"/>
  <c r="E161" i="1"/>
  <c r="D161" i="1"/>
  <c r="E264" i="1" l="1"/>
  <c r="E263" i="1" s="1"/>
  <c r="E61" i="1"/>
  <c r="E60" i="1" s="1"/>
  <c r="E59" i="1" s="1"/>
  <c r="E58" i="1" s="1"/>
  <c r="F61" i="1"/>
  <c r="F60" i="1" s="1"/>
  <c r="F59" i="1" s="1"/>
  <c r="F58" i="1" s="1"/>
  <c r="E56" i="1"/>
  <c r="E55" i="1" s="1"/>
  <c r="E54" i="1" s="1"/>
  <c r="E53" i="1" s="1"/>
  <c r="F56" i="1"/>
  <c r="F55" i="1" s="1"/>
  <c r="F54" i="1" s="1"/>
  <c r="F53" i="1" s="1"/>
  <c r="F381" i="1"/>
  <c r="E381" i="1"/>
  <c r="D381" i="1"/>
  <c r="E261" i="1" l="1"/>
  <c r="E260" i="1" s="1"/>
  <c r="F261" i="1"/>
  <c r="F260" i="1" s="1"/>
  <c r="D261" i="1"/>
  <c r="D260" i="1" s="1"/>
  <c r="E239" i="1"/>
  <c r="E238" i="1" s="1"/>
  <c r="F239" i="1"/>
  <c r="F238" i="1" s="1"/>
  <c r="D239" i="1"/>
  <c r="D238" i="1" s="1"/>
  <c r="F51" i="1"/>
  <c r="F50" i="1" s="1"/>
  <c r="F49" i="1" s="1"/>
  <c r="F48" i="1" s="1"/>
  <c r="E51" i="1"/>
  <c r="E50" i="1" s="1"/>
  <c r="E49" i="1" s="1"/>
  <c r="E48" i="1" s="1"/>
  <c r="D51" i="1"/>
  <c r="D50" i="1" s="1"/>
  <c r="D49" i="1" s="1"/>
  <c r="D48" i="1" s="1"/>
  <c r="E41" i="1"/>
  <c r="E40" i="1" s="1"/>
  <c r="F41" i="1"/>
  <c r="F40" i="1" s="1"/>
  <c r="D41" i="1"/>
  <c r="D40" i="1" s="1"/>
  <c r="F68" i="1" l="1"/>
  <c r="E68" i="1"/>
  <c r="D68" i="1"/>
  <c r="E25" i="1"/>
  <c r="F357" i="1" l="1"/>
  <c r="F356" i="1" s="1"/>
  <c r="E412" i="1" l="1"/>
  <c r="E357" i="1"/>
  <c r="D357" i="1"/>
  <c r="D356" i="1" s="1"/>
  <c r="E356" i="1" l="1"/>
  <c r="F344" i="1"/>
  <c r="F343" i="1" s="1"/>
  <c r="F342" i="1" s="1"/>
  <c r="F341" i="1" s="1"/>
  <c r="F340" i="1" s="1"/>
  <c r="E344" i="1"/>
  <c r="D344" i="1"/>
  <c r="D343" i="1" s="1"/>
  <c r="D342" i="1" s="1"/>
  <c r="D341" i="1" s="1"/>
  <c r="D340" i="1" s="1"/>
  <c r="D349" i="1"/>
  <c r="D348" i="1" s="1"/>
  <c r="D347" i="1" s="1"/>
  <c r="D346" i="1" s="1"/>
  <c r="E349" i="1"/>
  <c r="F349" i="1"/>
  <c r="F348" i="1" s="1"/>
  <c r="F347" i="1" s="1"/>
  <c r="F346" i="1" s="1"/>
  <c r="E348" i="1" l="1"/>
  <c r="E343" i="1"/>
  <c r="E129" i="1"/>
  <c r="E347" i="1" l="1"/>
  <c r="E342" i="1"/>
  <c r="F431" i="1"/>
  <c r="F430" i="1" s="1"/>
  <c r="E431" i="1"/>
  <c r="E430" i="1" s="1"/>
  <c r="D431" i="1"/>
  <c r="D430" i="1" s="1"/>
  <c r="F428" i="1"/>
  <c r="E428" i="1"/>
  <c r="D428" i="1"/>
  <c r="F426" i="1"/>
  <c r="E426" i="1"/>
  <c r="D426" i="1"/>
  <c r="F423" i="1"/>
  <c r="F422" i="1" s="1"/>
  <c r="E423" i="1"/>
  <c r="D423" i="1"/>
  <c r="D422" i="1" s="1"/>
  <c r="F420" i="1"/>
  <c r="F419" i="1" s="1"/>
  <c r="E420" i="1"/>
  <c r="D420" i="1"/>
  <c r="D419" i="1" s="1"/>
  <c r="F417" i="1"/>
  <c r="E417" i="1"/>
  <c r="D417" i="1"/>
  <c r="F415" i="1"/>
  <c r="E415" i="1"/>
  <c r="D415" i="1"/>
  <c r="F412" i="1"/>
  <c r="D412" i="1"/>
  <c r="F410" i="1"/>
  <c r="E410" i="1"/>
  <c r="D410" i="1"/>
  <c r="F407" i="1"/>
  <c r="F406" i="1" s="1"/>
  <c r="E407" i="1"/>
  <c r="D407" i="1"/>
  <c r="D406" i="1" s="1"/>
  <c r="F404" i="1"/>
  <c r="E404" i="1"/>
  <c r="D404" i="1"/>
  <c r="F402" i="1"/>
  <c r="E402" i="1"/>
  <c r="D402" i="1"/>
  <c r="F399" i="1"/>
  <c r="E399" i="1"/>
  <c r="D399" i="1"/>
  <c r="F397" i="1"/>
  <c r="E397" i="1"/>
  <c r="D397" i="1"/>
  <c r="F394" i="1"/>
  <c r="E394" i="1"/>
  <c r="D394" i="1"/>
  <c r="F392" i="1"/>
  <c r="E392" i="1"/>
  <c r="D392" i="1"/>
  <c r="F390" i="1"/>
  <c r="E390" i="1"/>
  <c r="D390" i="1"/>
  <c r="F387" i="1"/>
  <c r="F386" i="1" s="1"/>
  <c r="E387" i="1"/>
  <c r="D387" i="1"/>
  <c r="D386" i="1" s="1"/>
  <c r="F384" i="1"/>
  <c r="F383" i="1" s="1"/>
  <c r="E384" i="1"/>
  <c r="D384" i="1"/>
  <c r="D383" i="1" s="1"/>
  <c r="F379" i="1"/>
  <c r="F378" i="1" s="1"/>
  <c r="E379" i="1"/>
  <c r="E378" i="1" s="1"/>
  <c r="D379" i="1"/>
  <c r="D378" i="1" s="1"/>
  <c r="F376" i="1"/>
  <c r="F375" i="1" s="1"/>
  <c r="E376" i="1"/>
  <c r="D376" i="1"/>
  <c r="D375" i="1" s="1"/>
  <c r="F373" i="1"/>
  <c r="F372" i="1" s="1"/>
  <c r="E373" i="1"/>
  <c r="D373" i="1"/>
  <c r="D372" i="1" s="1"/>
  <c r="F370" i="1"/>
  <c r="E370" i="1"/>
  <c r="D370" i="1"/>
  <c r="F368" i="1"/>
  <c r="E368" i="1"/>
  <c r="D368" i="1"/>
  <c r="F366" i="1"/>
  <c r="E366" i="1"/>
  <c r="D366" i="1"/>
  <c r="F363" i="1"/>
  <c r="F362" i="1" s="1"/>
  <c r="E363" i="1"/>
  <c r="D363" i="1"/>
  <c r="D362" i="1" s="1"/>
  <c r="F360" i="1"/>
  <c r="F359" i="1" s="1"/>
  <c r="E360" i="1"/>
  <c r="D360" i="1"/>
  <c r="D359" i="1" s="1"/>
  <c r="F354" i="1"/>
  <c r="F353" i="1" s="1"/>
  <c r="E354" i="1"/>
  <c r="E353" i="1" s="1"/>
  <c r="D354" i="1"/>
  <c r="D353" i="1" s="1"/>
  <c r="F338" i="1"/>
  <c r="F337" i="1" s="1"/>
  <c r="F336" i="1" s="1"/>
  <c r="F335" i="1" s="1"/>
  <c r="E338" i="1"/>
  <c r="D338" i="1"/>
  <c r="D337" i="1" s="1"/>
  <c r="D336" i="1" s="1"/>
  <c r="D335" i="1" s="1"/>
  <c r="F333" i="1"/>
  <c r="F332" i="1" s="1"/>
  <c r="F331" i="1" s="1"/>
  <c r="F330" i="1" s="1"/>
  <c r="E333" i="1"/>
  <c r="E332" i="1" s="1"/>
  <c r="E331" i="1" s="1"/>
  <c r="E330" i="1" s="1"/>
  <c r="D333" i="1"/>
  <c r="D332" i="1" s="1"/>
  <c r="D331" i="1" s="1"/>
  <c r="D330" i="1" s="1"/>
  <c r="F328" i="1"/>
  <c r="F327" i="1" s="1"/>
  <c r="F326" i="1" s="1"/>
  <c r="E328" i="1"/>
  <c r="E327" i="1" s="1"/>
  <c r="E326" i="1" s="1"/>
  <c r="D328" i="1"/>
  <c r="D327" i="1" s="1"/>
  <c r="D326" i="1" s="1"/>
  <c r="F323" i="1"/>
  <c r="E323" i="1"/>
  <c r="D323" i="1"/>
  <c r="F321" i="1"/>
  <c r="E321" i="1"/>
  <c r="D321" i="1"/>
  <c r="F319" i="1"/>
  <c r="E319" i="1"/>
  <c r="D319" i="1"/>
  <c r="F316" i="1"/>
  <c r="F315" i="1" s="1"/>
  <c r="E316" i="1"/>
  <c r="D316" i="1"/>
  <c r="D315" i="1" s="1"/>
  <c r="F313" i="1"/>
  <c r="F312" i="1" s="1"/>
  <c r="E313" i="1"/>
  <c r="D313" i="1"/>
  <c r="D312" i="1" s="1"/>
  <c r="F310" i="1"/>
  <c r="F309" i="1" s="1"/>
  <c r="E310" i="1"/>
  <c r="D310" i="1"/>
  <c r="D309" i="1" s="1"/>
  <c r="F307" i="1"/>
  <c r="E307" i="1"/>
  <c r="D307" i="1"/>
  <c r="D306" i="1" s="1"/>
  <c r="F304" i="1"/>
  <c r="E304" i="1"/>
  <c r="D304" i="1"/>
  <c r="D303" i="1" s="1"/>
  <c r="F299" i="1"/>
  <c r="F298" i="1" s="1"/>
  <c r="E299" i="1"/>
  <c r="E298" i="1" s="1"/>
  <c r="D299" i="1"/>
  <c r="D298" i="1" s="1"/>
  <c r="F296" i="1"/>
  <c r="F295" i="1" s="1"/>
  <c r="E296" i="1"/>
  <c r="E295" i="1" s="1"/>
  <c r="D296" i="1"/>
  <c r="D295" i="1" s="1"/>
  <c r="F291" i="1"/>
  <c r="F290" i="1" s="1"/>
  <c r="F289" i="1" s="1"/>
  <c r="E291" i="1"/>
  <c r="D291" i="1"/>
  <c r="D290" i="1" s="1"/>
  <c r="D289" i="1" s="1"/>
  <c r="F287" i="1"/>
  <c r="F286" i="1" s="1"/>
  <c r="E287" i="1"/>
  <c r="D287" i="1"/>
  <c r="D286" i="1" s="1"/>
  <c r="F284" i="1"/>
  <c r="F283" i="1" s="1"/>
  <c r="E284" i="1"/>
  <c r="D284" i="1"/>
  <c r="D283" i="1" s="1"/>
  <c r="F281" i="1"/>
  <c r="F280" i="1" s="1"/>
  <c r="E281" i="1"/>
  <c r="E280" i="1" s="1"/>
  <c r="D281" i="1"/>
  <c r="D280" i="1" s="1"/>
  <c r="F278" i="1"/>
  <c r="E278" i="1"/>
  <c r="D278" i="1"/>
  <c r="D277" i="1" s="1"/>
  <c r="F273" i="1"/>
  <c r="F272" i="1" s="1"/>
  <c r="E273" i="1"/>
  <c r="D273" i="1"/>
  <c r="F270" i="1"/>
  <c r="F269" i="1" s="1"/>
  <c r="E270" i="1"/>
  <c r="E269" i="1" s="1"/>
  <c r="D270" i="1"/>
  <c r="D269" i="1" s="1"/>
  <c r="F264" i="1"/>
  <c r="F263" i="1" s="1"/>
  <c r="D264" i="1"/>
  <c r="D263" i="1" s="1"/>
  <c r="F258" i="1"/>
  <c r="F257" i="1" s="1"/>
  <c r="E258" i="1"/>
  <c r="E257" i="1" s="1"/>
  <c r="D258" i="1"/>
  <c r="D257" i="1" s="1"/>
  <c r="F255" i="1"/>
  <c r="E255" i="1"/>
  <c r="D255" i="1"/>
  <c r="F253" i="1"/>
  <c r="E253" i="1"/>
  <c r="D253" i="1"/>
  <c r="F251" i="1"/>
  <c r="E251" i="1"/>
  <c r="D251" i="1"/>
  <c r="F248" i="1"/>
  <c r="F247" i="1" s="1"/>
  <c r="E248" i="1"/>
  <c r="D248" i="1"/>
  <c r="D247" i="1" s="1"/>
  <c r="F244" i="1"/>
  <c r="F243" i="1" s="1"/>
  <c r="E244" i="1"/>
  <c r="E243" i="1" s="1"/>
  <c r="D244" i="1"/>
  <c r="D243" i="1" s="1"/>
  <c r="F236" i="1"/>
  <c r="E236" i="1"/>
  <c r="D236" i="1"/>
  <c r="F234" i="1"/>
  <c r="E234" i="1"/>
  <c r="D234" i="1"/>
  <c r="F231" i="1"/>
  <c r="E231" i="1"/>
  <c r="D231" i="1"/>
  <c r="F227" i="1"/>
  <c r="F226" i="1" s="1"/>
  <c r="E227" i="1"/>
  <c r="D227" i="1"/>
  <c r="F224" i="1"/>
  <c r="F223" i="1" s="1"/>
  <c r="E224" i="1"/>
  <c r="D224" i="1"/>
  <c r="D223" i="1" s="1"/>
  <c r="F219" i="1"/>
  <c r="F218" i="1" s="1"/>
  <c r="F217" i="1" s="1"/>
  <c r="E219" i="1"/>
  <c r="D219" i="1"/>
  <c r="D218" i="1" s="1"/>
  <c r="D217" i="1" s="1"/>
  <c r="F215" i="1"/>
  <c r="F214" i="1" s="1"/>
  <c r="F213" i="1" s="1"/>
  <c r="E215" i="1"/>
  <c r="D215" i="1"/>
  <c r="D214" i="1" s="1"/>
  <c r="D213" i="1" s="1"/>
  <c r="F211" i="1"/>
  <c r="F210" i="1" s="1"/>
  <c r="F209" i="1" s="1"/>
  <c r="E211" i="1"/>
  <c r="D211" i="1"/>
  <c r="D210" i="1" s="1"/>
  <c r="D209" i="1" s="1"/>
  <c r="F207" i="1"/>
  <c r="E207" i="1"/>
  <c r="D207" i="1"/>
  <c r="D206" i="1" s="1"/>
  <c r="F204" i="1"/>
  <c r="F203" i="1" s="1"/>
  <c r="E204" i="1"/>
  <c r="D204" i="1"/>
  <c r="F201" i="1"/>
  <c r="F200" i="1" s="1"/>
  <c r="E201" i="1"/>
  <c r="D201" i="1"/>
  <c r="D200" i="1" s="1"/>
  <c r="F197" i="1"/>
  <c r="F196" i="1" s="1"/>
  <c r="E197" i="1"/>
  <c r="D197" i="1"/>
  <c r="D196" i="1" s="1"/>
  <c r="F194" i="1"/>
  <c r="F193" i="1" s="1"/>
  <c r="E194" i="1"/>
  <c r="D194" i="1"/>
  <c r="D193" i="1" s="1"/>
  <c r="F191" i="1"/>
  <c r="F190" i="1" s="1"/>
  <c r="E191" i="1"/>
  <c r="D191" i="1"/>
  <c r="D190" i="1" s="1"/>
  <c r="F186" i="1"/>
  <c r="E186" i="1"/>
  <c r="D186" i="1"/>
  <c r="D185" i="1" s="1"/>
  <c r="D184" i="1" s="1"/>
  <c r="F182" i="1"/>
  <c r="F181" i="1" s="1"/>
  <c r="E182" i="1"/>
  <c r="D182" i="1"/>
  <c r="D181" i="1" s="1"/>
  <c r="F179" i="1"/>
  <c r="F178" i="1" s="1"/>
  <c r="E179" i="1"/>
  <c r="D179" i="1"/>
  <c r="D178" i="1" s="1"/>
  <c r="F173" i="1"/>
  <c r="F172" i="1" s="1"/>
  <c r="F171" i="1" s="1"/>
  <c r="E173" i="1"/>
  <c r="D173" i="1"/>
  <c r="F169" i="1"/>
  <c r="E169" i="1"/>
  <c r="D169" i="1"/>
  <c r="F167" i="1"/>
  <c r="E167" i="1"/>
  <c r="D167" i="1"/>
  <c r="F164" i="1"/>
  <c r="F163" i="1" s="1"/>
  <c r="E164" i="1"/>
  <c r="D164" i="1"/>
  <c r="D163" i="1" s="1"/>
  <c r="F159" i="1"/>
  <c r="F158" i="1" s="1"/>
  <c r="E159" i="1"/>
  <c r="D159" i="1"/>
  <c r="D158" i="1" s="1"/>
  <c r="F156" i="1"/>
  <c r="F155" i="1" s="1"/>
  <c r="E156" i="1"/>
  <c r="E155" i="1" s="1"/>
  <c r="D156" i="1"/>
  <c r="D155" i="1" s="1"/>
  <c r="F153" i="1"/>
  <c r="F152" i="1" s="1"/>
  <c r="E153" i="1"/>
  <c r="E152" i="1" s="1"/>
  <c r="D153" i="1"/>
  <c r="D152" i="1" s="1"/>
  <c r="F149" i="1"/>
  <c r="F148" i="1" s="1"/>
  <c r="F147" i="1" s="1"/>
  <c r="E149" i="1"/>
  <c r="D149" i="1"/>
  <c r="D148" i="1" s="1"/>
  <c r="D147" i="1" s="1"/>
  <c r="F144" i="1"/>
  <c r="F143" i="1" s="1"/>
  <c r="F142" i="1" s="1"/>
  <c r="E144" i="1"/>
  <c r="D144" i="1"/>
  <c r="D143" i="1" s="1"/>
  <c r="D142" i="1" s="1"/>
  <c r="F140" i="1"/>
  <c r="F139" i="1" s="1"/>
  <c r="F138" i="1" s="1"/>
  <c r="E140" i="1"/>
  <c r="D140" i="1"/>
  <c r="F135" i="1"/>
  <c r="E135" i="1"/>
  <c r="D135" i="1"/>
  <c r="F133" i="1"/>
  <c r="E133" i="1"/>
  <c r="D133" i="1"/>
  <c r="F129" i="1"/>
  <c r="D129" i="1"/>
  <c r="F127" i="1"/>
  <c r="E127" i="1"/>
  <c r="D127" i="1"/>
  <c r="F121" i="1"/>
  <c r="F120" i="1" s="1"/>
  <c r="E121" i="1"/>
  <c r="E120" i="1" s="1"/>
  <c r="D121" i="1"/>
  <c r="F118" i="1"/>
  <c r="E118" i="1"/>
  <c r="D118" i="1"/>
  <c r="F116" i="1"/>
  <c r="E116" i="1"/>
  <c r="D116" i="1"/>
  <c r="F113" i="1"/>
  <c r="E113" i="1"/>
  <c r="D113" i="1"/>
  <c r="F111" i="1"/>
  <c r="E111" i="1"/>
  <c r="D111" i="1"/>
  <c r="F108" i="1"/>
  <c r="F107" i="1" s="1"/>
  <c r="E108" i="1"/>
  <c r="D108" i="1"/>
  <c r="D107" i="1" s="1"/>
  <c r="F102" i="1"/>
  <c r="F101" i="1" s="1"/>
  <c r="F100" i="1" s="1"/>
  <c r="E102" i="1"/>
  <c r="D102" i="1"/>
  <c r="D101" i="1" s="1"/>
  <c r="D100" i="1" s="1"/>
  <c r="F98" i="1"/>
  <c r="F97" i="1" s="1"/>
  <c r="F96" i="1" s="1"/>
  <c r="F95" i="1" s="1"/>
  <c r="E98" i="1"/>
  <c r="D98" i="1"/>
  <c r="D97" i="1" s="1"/>
  <c r="D96" i="1" s="1"/>
  <c r="D95" i="1" s="1"/>
  <c r="F93" i="1"/>
  <c r="F92" i="1" s="1"/>
  <c r="F91" i="1" s="1"/>
  <c r="F90" i="1" s="1"/>
  <c r="E93" i="1"/>
  <c r="D93" i="1"/>
  <c r="D92" i="1" s="1"/>
  <c r="D91" i="1" s="1"/>
  <c r="D90" i="1" s="1"/>
  <c r="F87" i="1"/>
  <c r="F86" i="1" s="1"/>
  <c r="F85" i="1" s="1"/>
  <c r="E87" i="1"/>
  <c r="D87" i="1"/>
  <c r="D86" i="1" s="1"/>
  <c r="D85" i="1" s="1"/>
  <c r="F83" i="1"/>
  <c r="F82" i="1" s="1"/>
  <c r="E83" i="1"/>
  <c r="E82" i="1" s="1"/>
  <c r="D83" i="1"/>
  <c r="D82" i="1" s="1"/>
  <c r="F80" i="1"/>
  <c r="F79" i="1" s="1"/>
  <c r="E80" i="1"/>
  <c r="D80" i="1"/>
  <c r="D79" i="1" s="1"/>
  <c r="F77" i="1"/>
  <c r="F76" i="1" s="1"/>
  <c r="E77" i="1"/>
  <c r="E76" i="1" s="1"/>
  <c r="D77" i="1"/>
  <c r="D76" i="1" s="1"/>
  <c r="F71" i="1"/>
  <c r="F70" i="1" s="1"/>
  <c r="E71" i="1"/>
  <c r="D71" i="1"/>
  <c r="D70" i="1" s="1"/>
  <c r="F66" i="1"/>
  <c r="F65" i="1" s="1"/>
  <c r="E66" i="1"/>
  <c r="D66" i="1"/>
  <c r="D65" i="1" s="1"/>
  <c r="D61" i="1"/>
  <c r="D60" i="1" s="1"/>
  <c r="D59" i="1" s="1"/>
  <c r="D58" i="1" s="1"/>
  <c r="D56" i="1"/>
  <c r="D55" i="1" s="1"/>
  <c r="F46" i="1"/>
  <c r="E46" i="1"/>
  <c r="D46" i="1"/>
  <c r="D45" i="1" s="1"/>
  <c r="D44" i="1" s="1"/>
  <c r="D43" i="1" s="1"/>
  <c r="F38" i="1"/>
  <c r="E38" i="1"/>
  <c r="D38" i="1"/>
  <c r="D37" i="1" s="1"/>
  <c r="F35" i="1"/>
  <c r="F34" i="1" s="1"/>
  <c r="E35" i="1"/>
  <c r="E34" i="1" s="1"/>
  <c r="D35" i="1"/>
  <c r="D34" i="1" s="1"/>
  <c r="F32" i="1"/>
  <c r="E32" i="1"/>
  <c r="D32" i="1"/>
  <c r="F30" i="1"/>
  <c r="E30" i="1"/>
  <c r="D30" i="1"/>
  <c r="F27" i="1"/>
  <c r="E27" i="1"/>
  <c r="D27" i="1"/>
  <c r="F25" i="1"/>
  <c r="D25" i="1"/>
  <c r="F23" i="1"/>
  <c r="E23" i="1"/>
  <c r="D23" i="1"/>
  <c r="F18" i="1"/>
  <c r="F17" i="1" s="1"/>
  <c r="F16" i="1" s="1"/>
  <c r="F15" i="1" s="1"/>
  <c r="E18" i="1"/>
  <c r="D18" i="1"/>
  <c r="D17" i="1" s="1"/>
  <c r="D16" i="1" s="1"/>
  <c r="D15" i="1" s="1"/>
  <c r="E425" i="1" l="1"/>
  <c r="F64" i="1"/>
  <c r="F63" i="1" s="1"/>
  <c r="D396" i="1"/>
  <c r="D414" i="1"/>
  <c r="D425" i="1"/>
  <c r="F89" i="1"/>
  <c r="D401" i="1"/>
  <c r="F425" i="1"/>
  <c r="D365" i="1"/>
  <c r="D389" i="1"/>
  <c r="D409" i="1"/>
  <c r="D75" i="1"/>
  <c r="D74" i="1" s="1"/>
  <c r="D73" i="1" s="1"/>
  <c r="D89" i="1"/>
  <c r="F75" i="1"/>
  <c r="F74" i="1" s="1"/>
  <c r="F73" i="1" s="1"/>
  <c r="D276" i="1"/>
  <c r="D275" i="1" s="1"/>
  <c r="D151" i="1"/>
  <c r="D146" i="1" s="1"/>
  <c r="F151" i="1"/>
  <c r="F146" i="1" s="1"/>
  <c r="F132" i="1"/>
  <c r="F131" i="1" s="1"/>
  <c r="F137" i="1"/>
  <c r="E132" i="1"/>
  <c r="E131" i="1" s="1"/>
  <c r="D132" i="1"/>
  <c r="D131" i="1" s="1"/>
  <c r="E115" i="1"/>
  <c r="F115" i="1"/>
  <c r="D115" i="1"/>
  <c r="F126" i="1"/>
  <c r="F125" i="1" s="1"/>
  <c r="D64" i="1"/>
  <c r="D63" i="1" s="1"/>
  <c r="E203" i="1"/>
  <c r="E422" i="1"/>
  <c r="E65" i="1"/>
  <c r="E107" i="1"/>
  <c r="E143" i="1"/>
  <c r="E142" i="1" s="1"/>
  <c r="E158" i="1"/>
  <c r="E151" i="1" s="1"/>
  <c r="E185" i="1"/>
  <c r="E218" i="1"/>
  <c r="E272" i="1"/>
  <c r="E283" i="1"/>
  <c r="E303" i="1"/>
  <c r="E17" i="1"/>
  <c r="E16" i="1" s="1"/>
  <c r="E15" i="1" s="1"/>
  <c r="E86" i="1"/>
  <c r="E85" i="1" s="1"/>
  <c r="E97" i="1"/>
  <c r="E96" i="1" s="1"/>
  <c r="E95" i="1" s="1"/>
  <c r="E230" i="1"/>
  <c r="E247" i="1"/>
  <c r="E346" i="1"/>
  <c r="E172" i="1"/>
  <c r="E139" i="1"/>
  <c r="E138" i="1" s="1"/>
  <c r="E163" i="1"/>
  <c r="E29" i="1"/>
  <c r="E22" i="1"/>
  <c r="E70" i="1"/>
  <c r="F268" i="1"/>
  <c r="F267" i="1" s="1"/>
  <c r="F306" i="1"/>
  <c r="F303" i="1"/>
  <c r="F277" i="1"/>
  <c r="F276" i="1" s="1"/>
  <c r="F275" i="1" s="1"/>
  <c r="F233" i="1"/>
  <c r="F230" i="1"/>
  <c r="F166" i="1"/>
  <c r="F162" i="1" s="1"/>
  <c r="F45" i="1"/>
  <c r="F44" i="1" s="1"/>
  <c r="F43" i="1" s="1"/>
  <c r="F37" i="1"/>
  <c r="F29" i="1"/>
  <c r="F409" i="1"/>
  <c r="F401" i="1"/>
  <c r="F110" i="1"/>
  <c r="F318" i="1"/>
  <c r="F389" i="1"/>
  <c r="F22" i="1"/>
  <c r="F414" i="1"/>
  <c r="E341" i="1"/>
  <c r="E340" i="1" s="1"/>
  <c r="E110" i="1"/>
  <c r="D29" i="1"/>
  <c r="D250" i="1"/>
  <c r="D246" i="1" s="1"/>
  <c r="E414" i="1"/>
  <c r="D126" i="1"/>
  <c r="D125" i="1" s="1"/>
  <c r="D166" i="1"/>
  <c r="D162" i="1" s="1"/>
  <c r="D177" i="1"/>
  <c r="D176" i="1" s="1"/>
  <c r="E233" i="1"/>
  <c r="D242" i="1"/>
  <c r="D241" i="1" s="1"/>
  <c r="E250" i="1"/>
  <c r="F396" i="1"/>
  <c r="E148" i="1"/>
  <c r="E306" i="1"/>
  <c r="E200" i="1"/>
  <c r="F325" i="1"/>
  <c r="D325" i="1"/>
  <c r="F177" i="1"/>
  <c r="F189" i="1"/>
  <c r="E210" i="1"/>
  <c r="E209" i="1" s="1"/>
  <c r="E337" i="1"/>
  <c r="E318" i="1"/>
  <c r="D272" i="1"/>
  <c r="E79" i="1"/>
  <c r="E75" i="1" s="1"/>
  <c r="E74" i="1" s="1"/>
  <c r="F185" i="1"/>
  <c r="F184" i="1" s="1"/>
  <c r="D189" i="1"/>
  <c r="E101" i="1"/>
  <c r="E100" i="1" s="1"/>
  <c r="E193" i="1"/>
  <c r="E196" i="1"/>
  <c r="E206" i="1"/>
  <c r="D226" i="1"/>
  <c r="D222" i="1" s="1"/>
  <c r="F222" i="1"/>
  <c r="D172" i="1"/>
  <c r="D171" i="1" s="1"/>
  <c r="E181" i="1"/>
  <c r="E223" i="1"/>
  <c r="E226" i="1"/>
  <c r="D230" i="1"/>
  <c r="E178" i="1"/>
  <c r="D139" i="1"/>
  <c r="E92" i="1"/>
  <c r="E91" i="1" s="1"/>
  <c r="E90" i="1" s="1"/>
  <c r="E37" i="1"/>
  <c r="E45" i="1"/>
  <c r="E44" i="1" s="1"/>
  <c r="E43" i="1" s="1"/>
  <c r="D54" i="1"/>
  <c r="D53" i="1" s="1"/>
  <c r="F206" i="1"/>
  <c r="D233" i="1"/>
  <c r="F250" i="1"/>
  <c r="E286" i="1"/>
  <c r="D110" i="1"/>
  <c r="E166" i="1"/>
  <c r="D203" i="1"/>
  <c r="D199" i="1" s="1"/>
  <c r="E277" i="1"/>
  <c r="E290" i="1"/>
  <c r="E214" i="1"/>
  <c r="E401" i="1"/>
  <c r="D22" i="1"/>
  <c r="E126" i="1"/>
  <c r="E125" i="1" s="1"/>
  <c r="E190" i="1"/>
  <c r="E383" i="1"/>
  <c r="E406" i="1"/>
  <c r="D318" i="1"/>
  <c r="D302" i="1" s="1"/>
  <c r="F365" i="1"/>
  <c r="E312" i="1"/>
  <c r="E315" i="1"/>
  <c r="E359" i="1"/>
  <c r="E362" i="1"/>
  <c r="E365" i="1"/>
  <c r="E372" i="1"/>
  <c r="E375" i="1"/>
  <c r="E396" i="1"/>
  <c r="E309" i="1"/>
  <c r="E386" i="1"/>
  <c r="E389" i="1"/>
  <c r="E409" i="1"/>
  <c r="E419" i="1"/>
  <c r="E73" i="1" l="1"/>
  <c r="F352" i="1"/>
  <c r="F351" i="1" s="1"/>
  <c r="E352" i="1"/>
  <c r="D352" i="1"/>
  <c r="D351" i="1" s="1"/>
  <c r="E21" i="1"/>
  <c r="E20" i="1" s="1"/>
  <c r="E89" i="1"/>
  <c r="D21" i="1"/>
  <c r="D20" i="1" s="1"/>
  <c r="F266" i="1"/>
  <c r="F21" i="1"/>
  <c r="F20" i="1" s="1"/>
  <c r="E64" i="1"/>
  <c r="E63" i="1" s="1"/>
  <c r="F229" i="1"/>
  <c r="F221" i="1" s="1"/>
  <c r="E229" i="1"/>
  <c r="E302" i="1"/>
  <c r="F302" i="1"/>
  <c r="F301" i="1" s="1"/>
  <c r="D301" i="1"/>
  <c r="E276" i="1"/>
  <c r="E275" i="1" s="1"/>
  <c r="D229" i="1"/>
  <c r="D221" i="1" s="1"/>
  <c r="F176" i="1"/>
  <c r="D188" i="1"/>
  <c r="E137" i="1"/>
  <c r="E294" i="1"/>
  <c r="E293" i="1" s="1"/>
  <c r="F294" i="1"/>
  <c r="F293" i="1" s="1"/>
  <c r="F246" i="1"/>
  <c r="E242" i="1"/>
  <c r="E241" i="1" s="1"/>
  <c r="E217" i="1"/>
  <c r="E268" i="1"/>
  <c r="E267" i="1" s="1"/>
  <c r="E147" i="1"/>
  <c r="E146" i="1" s="1"/>
  <c r="E171" i="1"/>
  <c r="E184" i="1"/>
  <c r="D268" i="1"/>
  <c r="D267" i="1" s="1"/>
  <c r="D266" i="1" s="1"/>
  <c r="F242" i="1"/>
  <c r="F106" i="1"/>
  <c r="F105" i="1" s="1"/>
  <c r="F104" i="1" s="1"/>
  <c r="E106" i="1"/>
  <c r="E105" i="1" s="1"/>
  <c r="E199" i="1"/>
  <c r="E336" i="1"/>
  <c r="E246" i="1"/>
  <c r="F199" i="1"/>
  <c r="F188" i="1" s="1"/>
  <c r="E222" i="1"/>
  <c r="E177" i="1"/>
  <c r="D138" i="1"/>
  <c r="D137" i="1" s="1"/>
  <c r="D294" i="1"/>
  <c r="E213" i="1"/>
  <c r="E189" i="1"/>
  <c r="E289" i="1"/>
  <c r="E162" i="1"/>
  <c r="E221" i="1" l="1"/>
  <c r="D175" i="1"/>
  <c r="E266" i="1"/>
  <c r="D104" i="1"/>
  <c r="D433" i="1" s="1"/>
  <c r="E188" i="1"/>
  <c r="E176" i="1"/>
  <c r="F241" i="1"/>
  <c r="F175" i="1" s="1"/>
  <c r="F433" i="1" s="1"/>
  <c r="E335" i="1"/>
  <c r="E351" i="1"/>
  <c r="E301" i="1"/>
  <c r="E104" i="1"/>
  <c r="D293" i="1"/>
  <c r="E325" i="1"/>
  <c r="E175" i="1" l="1"/>
  <c r="E433" i="1" s="1"/>
</calcChain>
</file>

<file path=xl/sharedStrings.xml><?xml version="1.0" encoding="utf-8"?>
<sst xmlns="http://schemas.openxmlformats.org/spreadsheetml/2006/main" count="1268" uniqueCount="404">
  <si>
    <t>Наименование</t>
  </si>
  <si>
    <t>Целевая статья</t>
  </si>
  <si>
    <t>Вид расходов</t>
  </si>
  <si>
    <t>Муниципальная программа "Развие малого и среднего предпринимательства в Пограничном муниципальном округе"</t>
  </si>
  <si>
    <t>0100000000</t>
  </si>
  <si>
    <t>000</t>
  </si>
  <si>
    <t>Организация и проведение мероприятий, направленные на поддержку малого и среднего предпринимательства</t>
  </si>
  <si>
    <t>Закупка товаров, работ и услуг для обеспечения государственных (муниципальных) нужд</t>
  </si>
  <si>
    <t>200</t>
  </si>
  <si>
    <t xml:space="preserve">Иные закупки товаров, работ и услуг для обеспечения государственных (муниципальных) нужд </t>
  </si>
  <si>
    <t>240</t>
  </si>
  <si>
    <t>0100240020</t>
  </si>
  <si>
    <t>Муниципальная программа "Развитие физической культуры и спорта в Пограничном муниципальном округе"</t>
  </si>
  <si>
    <t>0900000000</t>
  </si>
  <si>
    <t>Основное мероприятие "Организация физкультурно-оздоровительной работы"</t>
  </si>
  <si>
    <t>0900100000</t>
  </si>
  <si>
    <t>Организация, проведение и участие в спортивных мероприятиях</t>
  </si>
  <si>
    <t>0900120080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</si>
  <si>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</si>
  <si>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</si>
  <si>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 (муниципальных) органов</t>
  </si>
  <si>
    <t>120</t>
  </si>
  <si>
    <t>Предоставление субсидий бюджетным, автономным учреждениям и иным некоммерческим организациям</t>
  </si>
  <si>
    <t>600</t>
  </si>
  <si>
    <t>Субсидии бюджетным учреждениям</t>
  </si>
  <si>
    <t>610</t>
  </si>
  <si>
    <t>Развитие материально- технической базы массовой физической культуры и спорта</t>
  </si>
  <si>
    <t>0900120140</t>
  </si>
  <si>
    <t>09001S2190</t>
  </si>
  <si>
    <t>09001S2230</t>
  </si>
  <si>
    <t>1100000000</t>
  </si>
  <si>
    <t>1100120120</t>
  </si>
  <si>
    <t>1400000000</t>
  </si>
  <si>
    <t>Основное мероприятие "Обеспечение устойчивого развития кадрового потенциала и повышения эффективности муниципальной службы"</t>
  </si>
  <si>
    <t>1400100000</t>
  </si>
  <si>
    <t>1400140040</t>
  </si>
  <si>
    <t>Иные закупки товаров, работ и услуг для обеспечения  государственных (муниципальных) нужд</t>
  </si>
  <si>
    <t>Муниципальная программа "Защита населения и территории Пограничного муниципального округа от чрезвычайных ситуаций природного и техногенного характера"</t>
  </si>
  <si>
    <t>1600000000</t>
  </si>
  <si>
    <t>Мероприятия по предупреждению и защите населения, территории от чрезвычайных ситуаций природного и техногенного характера</t>
  </si>
  <si>
    <t>1600140060</t>
  </si>
  <si>
    <t>1900000000</t>
  </si>
  <si>
    <t>Содержание и ремонт дорог общего пользования местного значения</t>
  </si>
  <si>
    <t>1900140100</t>
  </si>
  <si>
    <t>Капитальные вложения в объекты государственной (муниципальной) собственности</t>
  </si>
  <si>
    <t>400</t>
  </si>
  <si>
    <t>Бюджетные инвестиции</t>
  </si>
  <si>
    <t>410</t>
  </si>
  <si>
    <t>2100000000</t>
  </si>
  <si>
    <t>Подпрограмма "Создание условий для обеспечения качественными услугами ЖКХ население Пограничного муниципального округа"</t>
  </si>
  <si>
    <t>2110000000</t>
  </si>
  <si>
    <t>2110100000</t>
  </si>
  <si>
    <t>2110120220</t>
  </si>
  <si>
    <t>2110170010</t>
  </si>
  <si>
    <t>21101S2320</t>
  </si>
  <si>
    <t>2190000000</t>
  </si>
  <si>
    <t>Иные бюджетные ассигнования</t>
  </si>
  <si>
    <t>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</si>
  <si>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</si>
  <si>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</si>
  <si>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21900S2620</t>
  </si>
  <si>
    <t>Муниципальная программа "Информационное общество Пограничного муниципального округа"</t>
  </si>
  <si>
    <t>2400000000</t>
  </si>
  <si>
    <t>Подпрограмма "Развитие телекоммуникационной инфраструктуры органов местного самоуправления"</t>
  </si>
  <si>
    <t>2410000000</t>
  </si>
  <si>
    <t>Мероприятия, направленные на развитие информатизации и защиты информации</t>
  </si>
  <si>
    <t>2410140030</t>
  </si>
  <si>
    <t>Подпрограмма "Повышение информационной открытости и удовлетворенности населения информированностью о деятельности органов местного самоуправления"</t>
  </si>
  <si>
    <t>2430000000</t>
  </si>
  <si>
    <t>2430140030</t>
  </si>
  <si>
    <t>Мероприятия муниципальной программы "Информационное общество Пограничного муниципального округа"</t>
  </si>
  <si>
    <t>2490000000</t>
  </si>
  <si>
    <t>Информационное освещение деятельности органов местного самоуправления в средствах массовой информации</t>
  </si>
  <si>
    <t>2490020110</t>
  </si>
  <si>
    <t>Муниципальная программа "Развитие культуры, библиотечного обслуживания и молодежной политики в Пограничном муниципальном округе"</t>
  </si>
  <si>
    <t>2500000000</t>
  </si>
  <si>
    <t>Подпрограмма "Развитие культуры в Пограничном муниципальном округе"</t>
  </si>
  <si>
    <t>2510000000</t>
  </si>
  <si>
    <t>2510100000</t>
  </si>
  <si>
    <t>2510170080</t>
  </si>
  <si>
    <t>2510170081</t>
  </si>
  <si>
    <t>Расходы на выплаты персоналу казенных учреждений</t>
  </si>
  <si>
    <t>110</t>
  </si>
  <si>
    <t>2510170082</t>
  </si>
  <si>
    <t>Уплата налогов, сборов и иных платежей</t>
  </si>
  <si>
    <t>850</t>
  </si>
  <si>
    <t>Сохранение объектов культурного наследия</t>
  </si>
  <si>
    <t>2510170190</t>
  </si>
  <si>
    <t>Основное мероприятие «Обеспечение доступа граждан ПМР к культурным ценностям и участие в культурной жизни, реализация творческого потенциала населения»</t>
  </si>
  <si>
    <t>2510200000</t>
  </si>
  <si>
    <t xml:space="preserve"> Организация проведения культурных мероприятий</t>
  </si>
  <si>
    <t>2510220060</t>
  </si>
  <si>
    <t>Основное мероприятие "Укрепление материально-технической базы муниципальных учреждений</t>
  </si>
  <si>
    <t>2510400000</t>
  </si>
  <si>
    <t>Подпрограмма "Развитие системы дополнительного образования в сфере культуры и искусства"</t>
  </si>
  <si>
    <t>2520000000</t>
  </si>
  <si>
    <t>Основное мероприятие «Обеспечение деятельности  учреждений дополнительного образования в сфере культуры»</t>
  </si>
  <si>
    <t>2520100000</t>
  </si>
  <si>
    <t>Расходы на обеспечение деятельности (оказание услуг, выполнение работ) учреждений дополнительного образования детей</t>
  </si>
  <si>
    <t>2520170060</t>
  </si>
  <si>
    <t>Основное мероприятие «Создание условий для развития и самореализации одаренных детей»</t>
  </si>
  <si>
    <t>2520200000</t>
  </si>
  <si>
    <t>Проведение мероприятий по выявлению и развитию одаренных детей</t>
  </si>
  <si>
    <t>2520270140</t>
  </si>
  <si>
    <t>Подпрограмма "Организация библиотечного обслуживания населения"</t>
  </si>
  <si>
    <t>2530000000</t>
  </si>
  <si>
    <t>Основное мероприятие «Обеспечение деятельности  библиотек»</t>
  </si>
  <si>
    <t>2530100000</t>
  </si>
  <si>
    <t>2530170070</t>
  </si>
  <si>
    <t>2530200000</t>
  </si>
  <si>
    <t>Организация проведения культурных мероприятий</t>
  </si>
  <si>
    <t>2530220060</t>
  </si>
  <si>
    <t>2530220210</t>
  </si>
  <si>
    <t>25302S2540</t>
  </si>
  <si>
    <t>Подпрограмма "Координация работы и организационное сопровождение в сфере культуры"</t>
  </si>
  <si>
    <t>2560000000</t>
  </si>
  <si>
    <t>Основное мероприятие "Осуществление руководства и управления в сфере культуры"</t>
  </si>
  <si>
    <t>2560100000</t>
  </si>
  <si>
    <t>2560110030</t>
  </si>
  <si>
    <t>Расходы на обеспечение деятельности (оказание услуг, выполнение работ) муниципальных учреждений</t>
  </si>
  <si>
    <t>2560170010</t>
  </si>
  <si>
    <t xml:space="preserve">Расходы на выплаты персоналу казенных учреждений </t>
  </si>
  <si>
    <t>Основное мероприятие "Антикризисные мероприятия"</t>
  </si>
  <si>
    <t>2560200000</t>
  </si>
  <si>
    <t>Антикризисные мероприятия</t>
  </si>
  <si>
    <t>2560270250</t>
  </si>
  <si>
    <t>Субсидии автономным учреждениям</t>
  </si>
  <si>
    <t>620</t>
  </si>
  <si>
    <t>Муниципальная программа  "Развитие образования Пограничного муниципального округа"</t>
  </si>
  <si>
    <t>2600000000</t>
  </si>
  <si>
    <t>Подпрограмма "Развитие системы дошкольного образования"</t>
  </si>
  <si>
    <t>2610000000</t>
  </si>
  <si>
    <t>Основное мероприятие «Реализация образовательных программ дошкольного образования»</t>
  </si>
  <si>
    <t>2610100000</t>
  </si>
  <si>
    <t>2610170040</t>
  </si>
  <si>
    <t>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</si>
  <si>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2610193070</t>
  </si>
  <si>
    <t>Основное мероприятие «Присмотр и уход за детьми в муниципальных дошкольных образовательных учреждениях»</t>
  </si>
  <si>
    <t>2610200000</t>
  </si>
  <si>
    <t>Питание и содержание детей в дошкольных образовательных учреждениях</t>
  </si>
  <si>
    <t>2610270210</t>
  </si>
  <si>
    <t>Подпрограмма "Развитие системы общего образования"</t>
  </si>
  <si>
    <t>2620000000</t>
  </si>
  <si>
    <t>Основное мероприятие «Реализация образовательных программ начального, общего, основного общего и среднего общего образования»</t>
  </si>
  <si>
    <t>2620100000</t>
  </si>
  <si>
    <t>Иные межбюджетные трансферты бюджетам на ежемесячное денежное вознаграждение за классное руководство педагогическим работникам муниципальных общеобразовательных организаций</t>
  </si>
  <si>
    <t>2620153030</t>
  </si>
  <si>
    <t>Обеспечение деятельности (оказание услуг, выполнение работ) общеобразовательных организаций</t>
  </si>
  <si>
    <t>2620170050</t>
  </si>
  <si>
    <t>2620193060</t>
  </si>
  <si>
    <t>2620200000</t>
  </si>
  <si>
    <t>Питание и содержание детей в образовательных учреждениях</t>
  </si>
  <si>
    <t>2620270210</t>
  </si>
  <si>
    <t>Субвенции на обеспечение питанием детей, обучающихся в муниципальных общеобразовательных учреждениях</t>
  </si>
  <si>
    <t>2620293150</t>
  </si>
  <si>
    <t>Осуществление отдельных государственных полномочий по обеспечению горячим питанием обучающихся, получающих начальное общее образование в муниципальных общеобразовательных организациях Приморского края</t>
  </si>
  <si>
    <t>26202R3040</t>
  </si>
  <si>
    <t>Основное мероприятие "Укрепление материально-технической базы образовательных учреждений"</t>
  </si>
  <si>
    <t>2620300000</t>
  </si>
  <si>
    <t>Реализация проектов инициативного бюджетирования по направлению "Молодежный бюджет"</t>
  </si>
  <si>
    <t>26203S2750</t>
  </si>
  <si>
    <t>Федеральный проект "Современная школа"</t>
  </si>
  <si>
    <t>262E100000</t>
  </si>
  <si>
    <t>Субвенции на обеспечение мер социальной поддержки педагогическим работникам муниципальных образовательных организаций (НП)</t>
  </si>
  <si>
    <t>262E193140</t>
  </si>
  <si>
    <t>Социальное обеспечение и иные выплаты населению</t>
  </si>
  <si>
    <t>300</t>
  </si>
  <si>
    <t>Социальные выплаты гражданам, кроме публичных нормативных социальных выплат</t>
  </si>
  <si>
    <t>320</t>
  </si>
  <si>
    <t>Федеральный проект "Патриотическое воспитание граждан Российской Федерации"</t>
  </si>
  <si>
    <t>262EВ00000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</si>
  <si>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(НП)</t>
  </si>
  <si>
    <t>262EВ51790</t>
  </si>
  <si>
    <t>Подпрограмма "Развитие системы дополнительного образования, отдыха, оздоровления и занятости детей и подростков"</t>
  </si>
  <si>
    <t>2630000000</t>
  </si>
  <si>
    <t>Основное мероприятие «Реализация дополнительных общеобразовательных программ и обеспечение условий их предоставления»</t>
  </si>
  <si>
    <t>2630100000</t>
  </si>
  <si>
    <t>Обеспечение деятельности (оказание услуг, выполнение работ) учреждений дополнительного образования детей</t>
  </si>
  <si>
    <t>2630170060</t>
  </si>
  <si>
    <t>2630170090</t>
  </si>
  <si>
    <t>Основное мероприятие «Организация и обеспечение отдыха и оздоровления детей и подростков»</t>
  </si>
  <si>
    <t>2630200000</t>
  </si>
  <si>
    <t>2630270110</t>
  </si>
  <si>
    <t>2630293080</t>
  </si>
  <si>
    <t>Подпрограмма "Одаренные дети Пограничного муниципального округа"</t>
  </si>
  <si>
    <t>2640000000</t>
  </si>
  <si>
    <t>2640100000</t>
  </si>
  <si>
    <t>2640170140</t>
  </si>
  <si>
    <t>Закупка товаров, работ и услуг для обеспечения государственных ( муниципальных) нужд</t>
  </si>
  <si>
    <t>Мероприятия муниципальной программы "Развитие образования Пограничного муниципального округа"</t>
  </si>
  <si>
    <t>2690000000</t>
  </si>
  <si>
    <t>Руководство и управление в сфере установленных функций органов местного самоуправления Пограничного муниципального округа</t>
  </si>
  <si>
    <t>2690010030</t>
  </si>
  <si>
    <t>Обеспечение деятельности подведомственных учреждений  сферы образования</t>
  </si>
  <si>
    <t>2690070010</t>
  </si>
  <si>
    <t>2690070220</t>
  </si>
  <si>
    <t>Субвенции на компенсацию части платы, взимаемой с родителей (законых представителей)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</si>
  <si>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2690093090</t>
  </si>
  <si>
    <t>Публичные нормативные социальные выплаты гражданам</t>
  </si>
  <si>
    <t>310</t>
  </si>
  <si>
    <t>Муниципальная программа "Управление собственностью Пограничного муниципального округа"</t>
  </si>
  <si>
    <t>2700000000</t>
  </si>
  <si>
    <t>2710000000</t>
  </si>
  <si>
    <t>Основное мероприятие "Создание условий для реализации детьми-сиротами права на обеспечение жилыми помещениями на территории Пограничного муниципального округа"</t>
  </si>
  <si>
    <t>2710100000</t>
  </si>
  <si>
    <t>Обеспечение жилыми помещениями детей-сирот и детей, оставшихся без попечения родителей, лиц из их числа за счет средств краевого бюджета</t>
  </si>
  <si>
    <t>2710193210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</si>
  <si>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</si>
  <si>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27101R0820</t>
  </si>
  <si>
    <t>Подпрограмма "Управление муниципальным имуществом, находящимся в собственности Пограничного муниципального округа"</t>
  </si>
  <si>
    <t>2720000000</t>
  </si>
  <si>
    <t>Основное мероприятие "Повышение результативности управления и эффективности использования, распоряжения муниципальным имуществом"</t>
  </si>
  <si>
    <t>2720100000</t>
  </si>
  <si>
    <t>Оценка недвижимости, признание прав и регулирование отношений по муниципальной собственности</t>
  </si>
  <si>
    <t>2720120010</t>
  </si>
  <si>
    <t>Содержание и обслуживание казны Пограничного муниципального округа</t>
  </si>
  <si>
    <t>2720120020</t>
  </si>
  <si>
    <t>Мероприятия по землеустройству и землепользованию</t>
  </si>
  <si>
    <t>2720120150</t>
  </si>
  <si>
    <t>Подготовка проектов межевания земельных участков и на проведение кадастровых работ</t>
  </si>
  <si>
    <t>Мероприятия муниципальной программы "Управление собственностью Пограничного муниципального округа"</t>
  </si>
  <si>
    <t>2790000000</t>
  </si>
  <si>
    <t xml:space="preserve">Перечисление взносов на капитальный ремонт многоквартирных домов </t>
  </si>
  <si>
    <t>2790040150</t>
  </si>
  <si>
    <t>2800000000</t>
  </si>
  <si>
    <t>Мероприятия муниципальной программы "Создание условий для организации транспортного обслуживания населения  в границах муниципального округа"</t>
  </si>
  <si>
    <t>2890000000</t>
  </si>
  <si>
    <t>Мероприятия в области автомобильного транспорта общего пользования</t>
  </si>
  <si>
    <t>2890020160</t>
  </si>
  <si>
    <t>Организация транспортного обслуживания населения в границах муниципального округа</t>
  </si>
  <si>
    <t>28900S2410</t>
  </si>
  <si>
    <t>Муниципальная программа " Благоустройство территории Пограничного муниципального округа "</t>
  </si>
  <si>
    <t>2900000000</t>
  </si>
  <si>
    <t>Основное мероприятие "Благоустройство территорий"</t>
  </si>
  <si>
    <t>2900100000</t>
  </si>
  <si>
    <t xml:space="preserve">Расходы на организацию и содержание мест захоронения </t>
  </si>
  <si>
    <t>2900120200</t>
  </si>
  <si>
    <t>Уборка несанкционированных мест захламления отходами</t>
  </si>
  <si>
    <t>2900120230</t>
  </si>
  <si>
    <t>Иные закупки товаров, работ и услуг для обеспечения государственных (муниципальных) нужд</t>
  </si>
  <si>
    <t>Уличное освещение</t>
  </si>
  <si>
    <t>2900120250</t>
  </si>
  <si>
    <t>Содержание зеленых насаждений</t>
  </si>
  <si>
    <t>2900120290</t>
  </si>
  <si>
    <t>Содержание территорий общего пользования</t>
  </si>
  <si>
    <t>2900120300</t>
  </si>
  <si>
    <t>Обеспечение деятельности муниципального казенного учреждения "Управление благоустройства Пограничного муниципального округа"</t>
  </si>
  <si>
    <t>2900170011</t>
  </si>
  <si>
    <t>3000000000</t>
  </si>
  <si>
    <t>Основное мероприятие "Энергосбережение и повышение энергетической эффективности"</t>
  </si>
  <si>
    <t>3000100000</t>
  </si>
  <si>
    <t>3100000000</t>
  </si>
  <si>
    <t>Основное мероприятие "Повышение комфортности проживания граждан"</t>
  </si>
  <si>
    <t>3100100000</t>
  </si>
  <si>
    <t>31001S2610</t>
  </si>
  <si>
    <t xml:space="preserve">Мероприятия по благоустройству дворовых территорий </t>
  </si>
  <si>
    <t>Муниципальная программа "Развитие международных, внешнеэкономических связей и приграничного сотрудничества Пограничного муниципального округа"</t>
  </si>
  <si>
    <t>3300000000</t>
  </si>
  <si>
    <t>Основное мероприятие "Укрепление международных, внешнеэкономических связей и приграничного сотрудничества"</t>
  </si>
  <si>
    <t>3300100000</t>
  </si>
  <si>
    <t>Мероприятия, проводимые Администрацией Пограничного муниципального округа</t>
  </si>
  <si>
    <t>3300140010</t>
  </si>
  <si>
    <t>Муниципальная программа "Градостроительная деятельность на территории Пограничного муниципального округа"</t>
  </si>
  <si>
    <t>3400000000</t>
  </si>
  <si>
    <t>Муниципальная программа "Противодействие коррупции в Пограничном муниципальном округе"</t>
  </si>
  <si>
    <t>3500000000</t>
  </si>
  <si>
    <t>3500100000</t>
  </si>
  <si>
    <t>Изготовление информационных материалов</t>
  </si>
  <si>
    <t>3500140190</t>
  </si>
  <si>
    <t>Непрограммные направления деятельности органов местного самоуправления</t>
  </si>
  <si>
    <t>9900000000</t>
  </si>
  <si>
    <t>Мероприятия непрограммных направлений деятельности органов местного самоуправления</t>
  </si>
  <si>
    <t>9990000000</t>
  </si>
  <si>
    <t>9999900010</t>
  </si>
  <si>
    <t>Резервные средства</t>
  </si>
  <si>
    <t>870</t>
  </si>
  <si>
    <t>9999910010</t>
  </si>
  <si>
    <t>9999910020</t>
  </si>
  <si>
    <t>9999910030</t>
  </si>
  <si>
    <t>Доплаты к пенсиям муниципальным служащим</t>
  </si>
  <si>
    <t>9999910040</t>
  </si>
  <si>
    <t>Расходы на содержание работников, занимающих должности, не отнесенные к должностям муниципальной службы и муниципальным должностям органов местного самоуправлени Пограничного муниципального округа</t>
  </si>
  <si>
    <t>9999910050</t>
  </si>
  <si>
    <t>Расходы на выплаты персоналу государственных (муниципальных) органов</t>
  </si>
  <si>
    <t>Осуществление первичного воинского учета на териториях, где отсутствуют военные комиссариаты</t>
  </si>
  <si>
    <t>9999951180</t>
  </si>
  <si>
    <t xml:space="preserve">Расходы на выплаты персоналу государственных  (муниципальных) органов </t>
  </si>
  <si>
    <t>Субвенции на финансовое обеспечение государственных полномочий по составлению (изменению) списков кандидатов в присяжные заседатели федеральных судов общей юрисдикции</t>
  </si>
  <si>
    <t>9999951200</t>
  </si>
  <si>
    <t>Государственная регистрация актов гражданского состояния</t>
  </si>
  <si>
    <t>9999959300</t>
  </si>
  <si>
    <t>9999970010</t>
  </si>
  <si>
    <t>Субвенции на создание и обеспечение деятельности комиссии по делам несовершеннолетних и защите их прав</t>
  </si>
  <si>
    <t>9999993010</t>
  </si>
  <si>
    <t>Субвенции на реализацию отдельных государственных полномочий по созданию административных комиссий</t>
  </si>
  <si>
    <t>9999993030</t>
  </si>
  <si>
    <t>9999993040</t>
  </si>
  <si>
    <t xml:space="preserve">Реализация государственных полномочий по социальной поддержке детей, оставшихся без попечения родителей, и лиц, принявших на воспитание в семью детей, оставшихся без попечения родителей </t>
  </si>
  <si>
    <t>9999993050</t>
  </si>
  <si>
    <t>Субвенции на выполнение органами местного самоуправления отдельных государственных полномочий по государственному управлению охраной труда</t>
  </si>
  <si>
    <t>9999993100</t>
  </si>
  <si>
    <t>Субвенции на 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</si>
  <si>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9999993120</t>
  </si>
  <si>
    <t>Субвенции на реализацию государственного полномочия по установлению регулируемых тарифов на регулярные перевозки пассажиров и багажа автомобильным и наземным электрическим общественным транспортом по муниципальным маршрутам в границах муниципального округа</t>
  </si>
  <si>
    <t>9999993130</t>
  </si>
  <si>
    <t>Субвенции на реализацию государственных полномочий органов опеки и попечительства в отношении несовершеннолетних</t>
  </si>
  <si>
    <t>9999993160</t>
  </si>
  <si>
    <t>Расходы на выплаты персоналу в целях обеспечения выполнения функций государственными ( муниципальными) органами, казенными учреждениями, органами управления государственными внебюджетными фондами</t>
  </si>
  <si>
    <t>Субвенции на реализацию полномочий Российской Федерации на государственную регистрацию актов гражданского состояния за счет средств краевого бюджета</t>
  </si>
  <si>
    <t>9999993180</t>
  </si>
  <si>
    <t>Всего расходов</t>
  </si>
  <si>
    <t>3420000000</t>
  </si>
  <si>
    <t>3420100000</t>
  </si>
  <si>
    <t>3420140210</t>
  </si>
  <si>
    <t>Мероприятия по актуализации (внесении изменений) градостроительной документации Пограничного муниципального округа</t>
  </si>
  <si>
    <t>Подпрограмма "Актуализация (внесение изменений) градостроительной документации Пограничного муниципального округа"</t>
  </si>
  <si>
    <t>9999900050</t>
  </si>
  <si>
    <t>880</t>
  </si>
  <si>
    <t>Организация проведения выборов</t>
  </si>
  <si>
    <t>Специальные расходы</t>
  </si>
  <si>
    <t>Сумма</t>
  </si>
  <si>
    <t>(рублей)</t>
  </si>
  <si>
    <t>Пограничного муниципального округа</t>
  </si>
  <si>
    <t xml:space="preserve">Основное мероприятие "Информационно-консультационная поддержка субъектов малого и среднего предпринимательства" </t>
  </si>
  <si>
    <t>0100200000</t>
  </si>
  <si>
    <t xml:space="preserve">Мероприятия по организации физкультурно-спортивной работы по месту жительства </t>
  </si>
  <si>
    <t xml:space="preserve">Приобретение и поставка спортивного инвентаря, спортивного оборудования и иного имущества для развития массового спорта </t>
  </si>
  <si>
    <t>0900ЖL7530</t>
  </si>
  <si>
    <t>Закупка и монтаж оборудования для создания "умных" спортивных площадок</t>
  </si>
  <si>
    <t>Муниципальная программа  "Профилактика терроризма и экстремизма на территории Пограничного муниципального округа"</t>
  </si>
  <si>
    <t>Основное мероприятие "Предупреждение террористических и экстремистских проявлений"</t>
  </si>
  <si>
    <t>1100100000</t>
  </si>
  <si>
    <t>Мероприятия по профилактике терроризма и экстремизма</t>
  </si>
  <si>
    <t>Муниципальная программа  "Профилактика преступлений и других правонарушений  на территории Пограничного муниципального округа"</t>
  </si>
  <si>
    <t>Основное мероприятие "Профилактические мероприятия среди несовершеннолетних, направленные на профилактику правонарушений"</t>
  </si>
  <si>
    <t>Мероприятия по профилактике правонарушений среди несовершеннолетних</t>
  </si>
  <si>
    <t>1200000000</t>
  </si>
  <si>
    <t>1200100000</t>
  </si>
  <si>
    <t>1200120121</t>
  </si>
  <si>
    <t>Основное мероприятие "Обеспечение защиты населения и территорий округа от последствий чрезвычайных ситуаций природного и техногенного характера"</t>
  </si>
  <si>
    <t>1600100000</t>
  </si>
  <si>
    <t>Основное мероприятие "Обеспечение улучшения качества дорог общего пользования местного значения"</t>
  </si>
  <si>
    <t>1900100000</t>
  </si>
  <si>
    <t>Муниципальная программа "Модернизация дорожной сети в Пограничном муниципальном округе"</t>
  </si>
  <si>
    <t>19001SД004</t>
  </si>
  <si>
    <t>Обеспечение населения услугами водоснабжения</t>
  </si>
  <si>
    <t>Расходы, направленные на обеспечение населения сельских территорий услугами ЖКХ</t>
  </si>
  <si>
    <t>Капитальный ремонт объектов водопроводно-канализационного хозяйства</t>
  </si>
  <si>
    <t>Мероприятия муниципальной программы "Обеспечение доступным жильем и качественными услугами ЖКХ население Пограничного муниципального округа"</t>
  </si>
  <si>
    <t xml:space="preserve">Обеспечение граждан твердым топливом (дровами) </t>
  </si>
  <si>
    <t>Основное мероприятие "Техническое и программное оснащение Администрации Пограничного муниципального округа"</t>
  </si>
  <si>
    <t>2410100000</t>
  </si>
  <si>
    <t>2430100000</t>
  </si>
  <si>
    <t>Основное мероприятие "Освещение деятельности Администрации Пограничного муниципального округа в средствах массовой информации"</t>
  </si>
  <si>
    <t>Основное мероприятие "Организация деятельности учреждений культуры"</t>
  </si>
  <si>
    <t>Расходы на обеспечение деятельности (оказание услуг, выполнение работ) учреждений культуры ПГП</t>
  </si>
  <si>
    <t>Расходы на обеспечение деятельности (оказание услуг, выполнение работ) учреждений культуры ЖСП</t>
  </si>
  <si>
    <t>Обеспечение развития и укрепления материально-технической базы муниципальных домов культуры</t>
  </si>
  <si>
    <t>25104S2470</t>
  </si>
  <si>
    <t>Основное мероприятие "Создание единого информационного поля"</t>
  </si>
  <si>
    <t>Мероприятия по созданию единого  информационного поля</t>
  </si>
  <si>
    <t>Комплектование книжных фондов и обеспечение информационно-техническим оборудованием библиотек</t>
  </si>
  <si>
    <t>Расходы на обеспечение деятельности (оказание услуг, выполнение работ) дошкольных образовательных организаций</t>
  </si>
  <si>
    <t>Субвенции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общего, дополнительного образования детей в муниципальных образовательных организациях</t>
  </si>
  <si>
    <t>Обеспечение персонифицированного финансирования</t>
  </si>
  <si>
    <t>Организация отдыха и занятости детей и подростков Пограничного муниципального округа</t>
  </si>
  <si>
    <t>Субвенции на обеспечение оздоровления и отдыха детей (за исключением организации отдыха детей в каникулярное время)</t>
  </si>
  <si>
    <t>Реализация основных мер государственной поддержки в сфере занятости населения по организации временного трудоустройства несовершеннолетних граждан в возрасте от 14 до 18 лет в свободное от учебы время</t>
  </si>
  <si>
    <t>2630294050</t>
  </si>
  <si>
    <t>Научно-методические, организационно-педагогические мероприятия</t>
  </si>
  <si>
    <t>2690070230</t>
  </si>
  <si>
    <t>360</t>
  </si>
  <si>
    <t xml:space="preserve">Денежная выплата (стипендия), выплачиваемая в рамках договора о целевом обучении </t>
  </si>
  <si>
    <t>Иные выплаты населению</t>
  </si>
  <si>
    <t>Подпрограмма "Обеспечение жилыми помещениями детей-сирот, детей, оставшихся без попечения родителей, лиц из числа детей-сирот и детей, оставшихся без попечения родителей"</t>
  </si>
  <si>
    <t>2720ФL5990</t>
  </si>
  <si>
    <t>Муниципальная программа "Создание условий для организации транспортного обслуживания населения по маршрутам в границах муниципального округа"</t>
  </si>
  <si>
    <t>Муниципальная программа "Энергосбережение и повышение энергетической эффективности Пограничного муниципального округа"</t>
  </si>
  <si>
    <t>Мероприятия по энергосбережению и повышению энергетической эффективности систем коммунальной инфраструктуры</t>
  </si>
  <si>
    <t>30001SТ003</t>
  </si>
  <si>
    <t xml:space="preserve">Муниципальная программа "Формирование современной городской среды территорий, входящих в состав Пограничного муниципального округа" </t>
  </si>
  <si>
    <t>Основное мероприятие "Обеспечение территорий Пограничного муниципального округа актуализированными документами территориального планирования, градостроительного зонирования в соответствии с основными принципами законодательства о градостроительной деятельности"</t>
  </si>
  <si>
    <t>Основное мероприятие "Обеспечение прозрачности и информационной открытости деятельности Администрации Пограничного муницпального округа"</t>
  </si>
  <si>
    <t>Председатель представительного органа Пограничного муниципального округа</t>
  </si>
  <si>
    <t>Обеспечение деятельности муниципального казенного учреждения "Хозяйственное управление Администрации Пограничного муниципального округа"</t>
  </si>
  <si>
    <t>Расходы на выплаты персоналу государственных                           (муниципальных) органов</t>
  </si>
  <si>
    <t>Муниципальная программа  "Развитие муниципальной службы в Администрации Пограничного муниципального округа"</t>
  </si>
  <si>
    <t>Организация и повышение квалификации и переподготовки муниципальных служащих Администрации Пограничного муниципального округа</t>
  </si>
  <si>
    <t>Расходы на  реконструкцию автомобильных дорог общего пользования (за исключением автомобильных дорог федерального значения) с твердым покрытием до сельских населенных пунктов, не имеющих круглогодичной связи с сетью автомобильных дорог общего пользования</t>
  </si>
  <si>
    <t>Муниципальная программа "Обеспечение качественными услугами ЖКХ  населения Пограничного муниципального округа"</t>
  </si>
  <si>
    <t>Основное мероприятие "Повышение качества и доступности предостовляемых населению услуг ЖКХ"</t>
  </si>
  <si>
    <t>Расходы на обеспечение деятельности (оказанние услуг, выполнение работ) учреждений культуры</t>
  </si>
  <si>
    <t>Расходы на обеспечение деятельности (оказание услуг, выполнение работ) библиотек</t>
  </si>
  <si>
    <t>Резервный фонд Администрации Пограничного муниципального  округа</t>
  </si>
  <si>
    <t>Глава Пограничного муниципального округа</t>
  </si>
  <si>
    <t>Реализация государственных полномочий по организации мероприятий при осуществлении деятельности по обращению с животными без владельцев</t>
  </si>
  <si>
    <t>Приложение 5</t>
  </si>
  <si>
    <t>Распределение бюджетных ассигнований  по муниципальным программам Пограничного муниципального округа и непрограммным направлениям деятельности на 2025 год  и плановый период 2026 и 2027 годов</t>
  </si>
  <si>
    <t>2025 год</t>
  </si>
  <si>
    <t>2026 год</t>
  </si>
  <si>
    <t>2027 год</t>
  </si>
  <si>
    <t>Основное мероприятие «Присмотр и уход за детьми в муниципальных образовательных учреждениях»</t>
  </si>
  <si>
    <t>к муниципальному правовому акту</t>
  </si>
  <si>
    <t>от 29.11.2024 № 240-МПА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</si>
</sst>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(* #,##0.00_);_(* \(#,##0.00\);_(* \-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9" fontId="6" fillId="0" borderId="4">
      <alignment horizontal="center" vertical="top" shrinkToFit="1"/>
    </xf>
  </cellStyleXfs>
  <cellXfs count="73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 vertical="center"/>
    </xf>
    <xf numFmtId="0" fontId="4" fillId="0" borderId="0" xfId="2" applyFont="1"/>
    <xf numFmtId="0" fontId="5" fillId="0" borderId="0" xfId="2" applyFont="1"/>
    <xf numFmtId="0" fontId="3" fillId="2" borderId="0" xfId="2" applyFont="1" applyFill="1"/>
    <xf numFmtId="0" fontId="3" fillId="0" borderId="0" xfId="2" applyFont="1" applyAlignment="1">
      <alignment horizontal="left"/>
    </xf>
    <xf numFmtId="0" fontId="3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4" fontId="7" fillId="0" borderId="0" xfId="2" applyNumberFormat="1" applyFont="1"/>
    <xf numFmtId="0" fontId="7" fillId="0" borderId="0" xfId="2" applyFont="1" applyAlignment="1">
      <alignment horizontal="right"/>
    </xf>
    <xf numFmtId="0" fontId="7" fillId="0" borderId="0" xfId="2" applyFont="1"/>
    <xf numFmtId="0" fontId="8" fillId="2" borderId="0" xfId="2" applyFont="1" applyFill="1" applyAlignment="1">
      <alignment horizontal="right"/>
    </xf>
    <xf numFmtId="0" fontId="7" fillId="2" borderId="0" xfId="2" applyFont="1" applyFill="1"/>
    <xf numFmtId="0" fontId="7" fillId="0" borderId="0" xfId="2" applyFont="1" applyAlignment="1">
      <alignment horizontal="left" vertical="top"/>
    </xf>
    <xf numFmtId="164" fontId="7" fillId="0" borderId="0" xfId="1" applyNumberFormat="1" applyFont="1" applyFill="1" applyBorder="1" applyAlignment="1" applyProtection="1">
      <alignment horizontal="right"/>
    </xf>
    <xf numFmtId="49" fontId="7" fillId="0" borderId="8" xfId="1" applyNumberFormat="1" applyFont="1" applyFill="1" applyBorder="1" applyAlignment="1" applyProtection="1">
      <alignment horizontal="center" vertical="center" wrapText="1"/>
    </xf>
    <xf numFmtId="49" fontId="7" fillId="0" borderId="8" xfId="2" applyNumberFormat="1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/>
    </xf>
    <xf numFmtId="4" fontId="8" fillId="0" borderId="3" xfId="0" applyNumberFormat="1" applyFont="1" applyBorder="1" applyAlignment="1">
      <alignment horizontal="center" vertical="center" shrinkToFit="1"/>
    </xf>
    <xf numFmtId="4" fontId="7" fillId="0" borderId="3" xfId="0" applyNumberFormat="1" applyFont="1" applyBorder="1" applyAlignment="1">
      <alignment horizontal="center" vertical="center" shrinkToFit="1"/>
    </xf>
    <xf numFmtId="4" fontId="7" fillId="3" borderId="3" xfId="0" applyNumberFormat="1" applyFont="1" applyFill="1" applyBorder="1" applyAlignment="1">
      <alignment horizontal="center" vertical="center" shrinkToFit="1"/>
    </xf>
    <xf numFmtId="4" fontId="7" fillId="3" borderId="3" xfId="2" applyNumberFormat="1" applyFont="1" applyFill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 shrinkToFit="1"/>
    </xf>
    <xf numFmtId="4" fontId="8" fillId="0" borderId="3" xfId="1" applyNumberFormat="1" applyFont="1" applyFill="1" applyBorder="1" applyAlignment="1" applyProtection="1">
      <alignment horizontal="center" vertical="center" wrapText="1"/>
    </xf>
    <xf numFmtId="4" fontId="9" fillId="0" borderId="3" xfId="1" applyNumberFormat="1" applyFont="1" applyFill="1" applyBorder="1" applyAlignment="1" applyProtection="1">
      <alignment horizontal="center" vertical="center" wrapText="1"/>
    </xf>
    <xf numFmtId="4" fontId="7" fillId="0" borderId="3" xfId="1" applyNumberFormat="1" applyFont="1" applyFill="1" applyBorder="1" applyAlignment="1" applyProtection="1">
      <alignment horizontal="center" vertical="center" wrapText="1"/>
    </xf>
    <xf numFmtId="4" fontId="7" fillId="3" borderId="3" xfId="1" applyNumberFormat="1" applyFont="1" applyFill="1" applyBorder="1" applyAlignment="1" applyProtection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 shrinkToFit="1"/>
    </xf>
    <xf numFmtId="4" fontId="8" fillId="0" borderId="3" xfId="2" applyNumberFormat="1" applyFont="1" applyBorder="1" applyAlignment="1">
      <alignment horizontal="center"/>
    </xf>
    <xf numFmtId="4" fontId="7" fillId="2" borderId="3" xfId="0" applyNumberFormat="1" applyFont="1" applyFill="1" applyBorder="1" applyAlignment="1">
      <alignment horizontal="center" vertical="center" shrinkToFit="1"/>
    </xf>
    <xf numFmtId="0" fontId="7" fillId="2" borderId="0" xfId="2" applyFont="1" applyFill="1" applyAlignment="1">
      <alignment horizontal="right"/>
    </xf>
    <xf numFmtId="164" fontId="7" fillId="0" borderId="5" xfId="1" applyNumberFormat="1" applyFont="1" applyFill="1" applyBorder="1" applyAlignment="1" applyProtection="1">
      <alignment horizontal="center" vertical="center" wrapText="1"/>
    </xf>
    <xf numFmtId="164" fontId="7" fillId="0" borderId="6" xfId="1" applyNumberFormat="1" applyFont="1" applyFill="1" applyBorder="1" applyAlignment="1" applyProtection="1">
      <alignment horizontal="center" vertical="center" wrapText="1"/>
    </xf>
    <xf numFmtId="164" fontId="7" fillId="0" borderId="7" xfId="1" applyNumberFormat="1" applyFont="1" applyFill="1" applyBorder="1" applyAlignment="1" applyProtection="1">
      <alignment horizontal="center" vertical="center" wrapText="1"/>
    </xf>
    <xf numFmtId="0" fontId="7" fillId="2" borderId="0" xfId="2" applyFont="1" applyFill="1" applyAlignment="1">
      <alignment horizontal="right"/>
    </xf>
    <xf numFmtId="0" fontId="7" fillId="0" borderId="0" xfId="2" applyFont="1" applyAlignment="1">
      <alignment horizontal="center" vertical="top" wrapText="1"/>
    </xf>
    <xf numFmtId="0" fontId="7" fillId="0" borderId="3" xfId="0" applyFont="1" applyFill="1" applyBorder="1" applyAlignment="1">
      <alignment vertical="center" wrapText="1"/>
    </xf>
    <xf numFmtId="0" fontId="7" fillId="0" borderId="0" xfId="2" applyFont="1" applyFill="1" applyAlignment="1">
      <alignment vertical="top"/>
    </xf>
    <xf numFmtId="0" fontId="7" fillId="0" borderId="0" xfId="2" applyFont="1" applyFill="1" applyAlignment="1">
      <alignment horizontal="center"/>
    </xf>
    <xf numFmtId="0" fontId="8" fillId="0" borderId="0" xfId="2" applyFont="1" applyFill="1" applyAlignment="1">
      <alignment horizontal="right"/>
    </xf>
    <xf numFmtId="0" fontId="7" fillId="0" borderId="0" xfId="2" applyFont="1" applyFill="1"/>
    <xf numFmtId="0" fontId="7" fillId="0" borderId="0" xfId="2" applyFont="1" applyFill="1" applyAlignment="1">
      <alignment horizontal="left" vertical="top"/>
    </xf>
    <xf numFmtId="0" fontId="7" fillId="0" borderId="1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3" xfId="2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/>
    </xf>
    <xf numFmtId="49" fontId="8" fillId="0" borderId="3" xfId="0" applyNumberFormat="1" applyFont="1" applyFill="1" applyBorder="1" applyAlignment="1">
      <alignment horizontal="center" vertical="center" shrinkToFit="1"/>
    </xf>
    <xf numFmtId="49" fontId="7" fillId="0" borderId="3" xfId="0" applyNumberFormat="1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49" fontId="8" fillId="0" borderId="3" xfId="2" applyNumberFormat="1" applyFont="1" applyFill="1" applyBorder="1" applyAlignment="1">
      <alignment horizontal="center" vertical="center" wrapText="1" shrinkToFit="1"/>
    </xf>
    <xf numFmtId="49" fontId="9" fillId="0" borderId="3" xfId="2" applyNumberFormat="1" applyFont="1" applyFill="1" applyBorder="1" applyAlignment="1">
      <alignment horizontal="center" vertical="center" wrapText="1" shrinkToFit="1"/>
    </xf>
    <xf numFmtId="49" fontId="7" fillId="0" borderId="3" xfId="2" applyNumberFormat="1" applyFont="1" applyFill="1" applyBorder="1" applyAlignment="1">
      <alignment horizontal="center" vertical="center" wrapText="1" shrinkToFit="1"/>
    </xf>
    <xf numFmtId="49" fontId="9" fillId="0" borderId="3" xfId="0" applyNumberFormat="1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vertical="center" wrapText="1" shrinkToFit="1"/>
    </xf>
    <xf numFmtId="49" fontId="7" fillId="0" borderId="3" xfId="0" applyNumberFormat="1" applyFont="1" applyFill="1" applyBorder="1" applyAlignment="1">
      <alignment horizontal="left" vertical="center" wrapText="1"/>
    </xf>
    <xf numFmtId="49" fontId="7" fillId="0" borderId="3" xfId="0" applyNumberFormat="1" applyFont="1" applyFill="1" applyBorder="1" applyAlignment="1">
      <alignment horizontal="center" vertical="center" wrapText="1" shrinkToFit="1"/>
    </xf>
    <xf numFmtId="49" fontId="9" fillId="0" borderId="3" xfId="0" applyNumberFormat="1" applyFont="1" applyFill="1" applyBorder="1" applyAlignment="1">
      <alignment horizontal="center" vertical="center" wrapText="1" shrinkToFit="1"/>
    </xf>
    <xf numFmtId="0" fontId="8" fillId="0" borderId="3" xfId="0" applyFont="1" applyFill="1" applyBorder="1" applyAlignment="1">
      <alignment horizontal="left" vertical="center" wrapText="1" shrinkToFit="1"/>
    </xf>
    <xf numFmtId="0" fontId="7" fillId="0" borderId="3" xfId="0" applyFont="1" applyFill="1" applyBorder="1" applyAlignment="1">
      <alignment horizontal="left" vertical="center" wrapText="1" shrinkToFit="1"/>
    </xf>
    <xf numFmtId="0" fontId="8" fillId="0" borderId="3" xfId="0" applyFont="1" applyFill="1" applyBorder="1" applyAlignment="1">
      <alignment vertical="center" wrapText="1" shrinkToFit="1"/>
    </xf>
    <xf numFmtId="0" fontId="8" fillId="0" borderId="5" xfId="2" applyFont="1" applyFill="1" applyBorder="1" applyAlignment="1">
      <alignment vertical="center"/>
    </xf>
    <xf numFmtId="0" fontId="8" fillId="0" borderId="6" xfId="2" applyFont="1" applyFill="1" applyBorder="1" applyAlignment="1">
      <alignment horizontal="center"/>
    </xf>
    <xf numFmtId="0" fontId="8" fillId="0" borderId="7" xfId="2" applyFont="1" applyFill="1" applyBorder="1" applyAlignment="1">
      <alignment horizontal="center"/>
    </xf>
    <xf numFmtId="0" fontId="3" fillId="0" borderId="0" xfId="2" applyFont="1" applyFill="1" applyAlignment="1">
      <alignment vertical="top"/>
    </xf>
    <xf numFmtId="0" fontId="3" fillId="0" borderId="0" xfId="2" applyFont="1" applyFill="1" applyAlignment="1">
      <alignment horizontal="center"/>
    </xf>
    <xf numFmtId="49" fontId="7" fillId="0" borderId="3" xfId="3" applyFont="1" applyFill="1" applyBorder="1" applyAlignment="1">
      <alignment horizontal="center" vertical="center" shrinkToFit="1"/>
    </xf>
    <xf numFmtId="49" fontId="7" fillId="0" borderId="4" xfId="3" applyFont="1" applyFill="1" applyAlignment="1">
      <alignment horizontal="center" vertical="center" shrinkToFit="1"/>
    </xf>
  </cellXfs>
  <cellStyles count="4">
    <cellStyle name="ex69" xfId="3"/>
    <cellStyle name="Обычный" xfId="0" builtinId="0"/>
    <cellStyle name="Обычный_Приложение 6, 7 раздел подраздел" xfId="2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3"/>
  <sheetViews>
    <sheetView tabSelected="1" view="pageBreakPreview" topLeftCell="A349" zoomScale="85" zoomScaleNormal="85" zoomScaleSheetLayoutView="85" workbookViewId="0">
      <selection activeCell="B6" sqref="B6:F6"/>
    </sheetView>
  </sheetViews>
  <sheetFormatPr defaultColWidth="9" defaultRowHeight="12.75" outlineLevelRow="5" x14ac:dyDescent="0.2"/>
  <cols>
    <col min="1" max="1" width="50.375" style="69" customWidth="1"/>
    <col min="2" max="2" width="14.125" style="70" customWidth="1"/>
    <col min="3" max="3" width="8.125" style="70" customWidth="1"/>
    <col min="4" max="4" width="22.875" style="7" customWidth="1"/>
    <col min="5" max="5" width="21.25" style="1" customWidth="1"/>
    <col min="6" max="6" width="21" style="7" customWidth="1"/>
    <col min="7" max="16384" width="9" style="1"/>
  </cols>
  <sheetData>
    <row r="1" spans="1:12" s="11" customFormat="1" ht="15.75" x14ac:dyDescent="0.25">
      <c r="A1" s="41"/>
      <c r="B1" s="42"/>
      <c r="C1" s="42"/>
      <c r="D1" s="8"/>
      <c r="E1" s="8"/>
      <c r="F1" s="8"/>
      <c r="G1" s="9"/>
      <c r="H1" s="9"/>
      <c r="I1" s="9"/>
      <c r="J1" s="10"/>
      <c r="K1" s="9"/>
      <c r="L1" s="9"/>
    </row>
    <row r="2" spans="1:12" s="11" customFormat="1" ht="15.75" x14ac:dyDescent="0.25">
      <c r="A2" s="41"/>
      <c r="B2" s="43"/>
      <c r="C2" s="43"/>
      <c r="D2" s="12"/>
      <c r="E2" s="12"/>
      <c r="F2" s="12"/>
      <c r="G2" s="9"/>
      <c r="H2" s="9"/>
      <c r="I2" s="9"/>
      <c r="J2" s="10"/>
      <c r="K2" s="9"/>
      <c r="L2" s="9"/>
    </row>
    <row r="3" spans="1:12" s="11" customFormat="1" ht="15.75" x14ac:dyDescent="0.25">
      <c r="A3" s="44"/>
      <c r="B3" s="44"/>
      <c r="C3" s="44"/>
      <c r="D3" s="13"/>
      <c r="E3" s="13"/>
      <c r="F3" s="34" t="s">
        <v>396</v>
      </c>
      <c r="G3" s="9"/>
      <c r="H3" s="9"/>
      <c r="I3" s="9"/>
      <c r="J3" s="10"/>
      <c r="K3" s="9"/>
      <c r="L3" s="9"/>
    </row>
    <row r="4" spans="1:12" s="11" customFormat="1" ht="15.75" x14ac:dyDescent="0.25">
      <c r="A4" s="44"/>
      <c r="B4" s="38" t="s">
        <v>402</v>
      </c>
      <c r="C4" s="38"/>
      <c r="D4" s="38"/>
      <c r="E4" s="38"/>
      <c r="F4" s="38"/>
      <c r="G4" s="9"/>
      <c r="H4" s="9"/>
      <c r="I4" s="9"/>
      <c r="J4" s="10"/>
      <c r="K4" s="9"/>
      <c r="L4" s="9"/>
    </row>
    <row r="5" spans="1:12" s="11" customFormat="1" ht="15.75" x14ac:dyDescent="0.25">
      <c r="A5" s="44"/>
      <c r="B5" s="38" t="s">
        <v>322</v>
      </c>
      <c r="C5" s="38"/>
      <c r="D5" s="38"/>
      <c r="E5" s="38"/>
      <c r="F5" s="38"/>
      <c r="G5" s="9"/>
      <c r="H5" s="9"/>
      <c r="I5" s="9"/>
      <c r="J5" s="10"/>
      <c r="K5" s="9"/>
      <c r="L5" s="9"/>
    </row>
    <row r="6" spans="1:12" s="11" customFormat="1" ht="15.75" x14ac:dyDescent="0.25">
      <c r="A6" s="41"/>
      <c r="B6" s="38" t="s">
        <v>403</v>
      </c>
      <c r="C6" s="38"/>
      <c r="D6" s="38"/>
      <c r="E6" s="38"/>
      <c r="F6" s="38"/>
      <c r="G6" s="9"/>
      <c r="H6" s="9"/>
      <c r="I6" s="9"/>
      <c r="J6" s="10"/>
      <c r="K6" s="9"/>
      <c r="L6" s="9"/>
    </row>
    <row r="7" spans="1:12" s="11" customFormat="1" ht="15.75" x14ac:dyDescent="0.25">
      <c r="A7" s="41"/>
      <c r="B7" s="44"/>
      <c r="C7" s="44"/>
      <c r="D7" s="14"/>
      <c r="E7" s="14"/>
      <c r="F7" s="14"/>
      <c r="G7" s="9"/>
      <c r="H7" s="9"/>
      <c r="I7" s="9"/>
      <c r="J7" s="10"/>
      <c r="K7" s="9"/>
      <c r="L7" s="9"/>
    </row>
    <row r="8" spans="1:12" s="11" customFormat="1" ht="11.25" customHeight="1" x14ac:dyDescent="0.25">
      <c r="A8" s="41"/>
      <c r="B8" s="45"/>
      <c r="C8" s="42"/>
      <c r="D8" s="8"/>
      <c r="E8" s="8"/>
      <c r="F8" s="8"/>
      <c r="G8" s="9"/>
      <c r="H8" s="9"/>
      <c r="I8" s="9"/>
      <c r="J8" s="10"/>
      <c r="K8" s="9"/>
      <c r="L8" s="9"/>
    </row>
    <row r="9" spans="1:12" s="11" customFormat="1" ht="39" customHeight="1" x14ac:dyDescent="0.25">
      <c r="A9" s="39" t="s">
        <v>397</v>
      </c>
      <c r="B9" s="39"/>
      <c r="C9" s="39"/>
      <c r="D9" s="39"/>
      <c r="E9" s="39"/>
      <c r="F9" s="39"/>
      <c r="G9" s="9"/>
      <c r="H9" s="9"/>
      <c r="I9" s="9"/>
      <c r="J9" s="10"/>
      <c r="K9" s="9"/>
      <c r="L9" s="9"/>
    </row>
    <row r="10" spans="1:12" ht="15.75" customHeight="1" x14ac:dyDescent="0.25">
      <c r="A10" s="41"/>
      <c r="B10" s="42"/>
      <c r="C10" s="42"/>
      <c r="D10" s="15"/>
      <c r="E10" s="11"/>
      <c r="F10" s="10" t="s">
        <v>321</v>
      </c>
    </row>
    <row r="11" spans="1:12" s="2" customFormat="1" ht="33" customHeight="1" x14ac:dyDescent="0.25">
      <c r="A11" s="46" t="s">
        <v>0</v>
      </c>
      <c r="B11" s="46" t="s">
        <v>1</v>
      </c>
      <c r="C11" s="46" t="s">
        <v>2</v>
      </c>
      <c r="D11" s="35" t="s">
        <v>320</v>
      </c>
      <c r="E11" s="36"/>
      <c r="F11" s="37"/>
    </row>
    <row r="12" spans="1:12" s="2" customFormat="1" ht="35.25" customHeight="1" x14ac:dyDescent="0.25">
      <c r="A12" s="47"/>
      <c r="B12" s="47"/>
      <c r="C12" s="47"/>
      <c r="D12" s="16" t="s">
        <v>398</v>
      </c>
      <c r="E12" s="17" t="s">
        <v>399</v>
      </c>
      <c r="F12" s="17" t="s">
        <v>400</v>
      </c>
    </row>
    <row r="13" spans="1:12" s="2" customFormat="1" ht="15.75" x14ac:dyDescent="0.25">
      <c r="A13" s="48"/>
      <c r="B13" s="48"/>
      <c r="C13" s="48"/>
      <c r="D13" s="18"/>
      <c r="E13" s="19"/>
      <c r="F13" s="18"/>
    </row>
    <row r="14" spans="1:12" s="2" customFormat="1" ht="15.75" x14ac:dyDescent="0.25">
      <c r="A14" s="49">
        <v>1</v>
      </c>
      <c r="B14" s="49">
        <v>2</v>
      </c>
      <c r="C14" s="49">
        <v>3</v>
      </c>
      <c r="D14" s="20">
        <v>4</v>
      </c>
      <c r="E14" s="21">
        <v>5</v>
      </c>
      <c r="F14" s="20">
        <v>6</v>
      </c>
    </row>
    <row r="15" spans="1:12" s="3" customFormat="1" ht="53.25" customHeight="1" outlineLevel="5" x14ac:dyDescent="0.2">
      <c r="A15" s="50" t="s">
        <v>3</v>
      </c>
      <c r="B15" s="51" t="s">
        <v>4</v>
      </c>
      <c r="C15" s="51" t="s">
        <v>5</v>
      </c>
      <c r="D15" s="22">
        <f>D16</f>
        <v>5000</v>
      </c>
      <c r="E15" s="22">
        <f t="shared" ref="E15:F15" si="0">E16</f>
        <v>0</v>
      </c>
      <c r="F15" s="22">
        <f t="shared" si="0"/>
        <v>0</v>
      </c>
    </row>
    <row r="16" spans="1:12" s="3" customFormat="1" ht="51.75" customHeight="1" outlineLevel="5" x14ac:dyDescent="0.2">
      <c r="A16" s="40" t="s">
        <v>323</v>
      </c>
      <c r="B16" s="52" t="s">
        <v>324</v>
      </c>
      <c r="C16" s="52" t="s">
        <v>5</v>
      </c>
      <c r="D16" s="23">
        <f>D17</f>
        <v>5000</v>
      </c>
      <c r="E16" s="23">
        <f t="shared" ref="E16:F16" si="1">E17</f>
        <v>0</v>
      </c>
      <c r="F16" s="23">
        <f t="shared" si="1"/>
        <v>0</v>
      </c>
    </row>
    <row r="17" spans="1:6" ht="51" customHeight="1" outlineLevel="5" x14ac:dyDescent="0.2">
      <c r="A17" s="40" t="s">
        <v>6</v>
      </c>
      <c r="B17" s="52" t="s">
        <v>11</v>
      </c>
      <c r="C17" s="52" t="s">
        <v>5</v>
      </c>
      <c r="D17" s="23">
        <f t="shared" ref="D17:F18" si="2">D18</f>
        <v>5000</v>
      </c>
      <c r="E17" s="23">
        <f t="shared" si="2"/>
        <v>0</v>
      </c>
      <c r="F17" s="23">
        <f t="shared" si="2"/>
        <v>0</v>
      </c>
    </row>
    <row r="18" spans="1:6" ht="40.5" customHeight="1" outlineLevel="5" x14ac:dyDescent="0.2">
      <c r="A18" s="53" t="s">
        <v>7</v>
      </c>
      <c r="B18" s="52" t="s">
        <v>11</v>
      </c>
      <c r="C18" s="52" t="s">
        <v>8</v>
      </c>
      <c r="D18" s="23">
        <f t="shared" si="2"/>
        <v>5000</v>
      </c>
      <c r="E18" s="23">
        <f t="shared" si="2"/>
        <v>0</v>
      </c>
      <c r="F18" s="23">
        <f t="shared" si="2"/>
        <v>0</v>
      </c>
    </row>
    <row r="19" spans="1:6" ht="54.75" customHeight="1" outlineLevel="5" x14ac:dyDescent="0.2">
      <c r="A19" s="53" t="s">
        <v>9</v>
      </c>
      <c r="B19" s="52" t="s">
        <v>11</v>
      </c>
      <c r="C19" s="52" t="s">
        <v>10</v>
      </c>
      <c r="D19" s="24">
        <v>5000</v>
      </c>
      <c r="E19" s="24">
        <v>0</v>
      </c>
      <c r="F19" s="24">
        <v>0</v>
      </c>
    </row>
    <row r="20" spans="1:6" s="3" customFormat="1" ht="51.75" customHeight="1" x14ac:dyDescent="0.2">
      <c r="A20" s="54" t="s">
        <v>12</v>
      </c>
      <c r="B20" s="51" t="s">
        <v>13</v>
      </c>
      <c r="C20" s="51" t="s">
        <v>5</v>
      </c>
      <c r="D20" s="22">
        <f>D21+D40</f>
        <v>942000</v>
      </c>
      <c r="E20" s="22">
        <f t="shared" ref="E20:F20" si="3">E21+E40</f>
        <v>15375101.040000001</v>
      </c>
      <c r="F20" s="22">
        <f t="shared" si="3"/>
        <v>102189.19</v>
      </c>
    </row>
    <row r="21" spans="1:6" ht="44.25" customHeight="1" x14ac:dyDescent="0.2">
      <c r="A21" s="40" t="s">
        <v>14</v>
      </c>
      <c r="B21" s="52" t="s">
        <v>15</v>
      </c>
      <c r="C21" s="52" t="s">
        <v>5</v>
      </c>
      <c r="D21" s="23">
        <f>D22+D29+D34+D37</f>
        <v>942000</v>
      </c>
      <c r="E21" s="23">
        <f t="shared" ref="E21:F21" si="4">E22+E29+E34+E37</f>
        <v>102096.24</v>
      </c>
      <c r="F21" s="23">
        <f t="shared" si="4"/>
        <v>102189.19</v>
      </c>
    </row>
    <row r="22" spans="1:6" ht="35.25" customHeight="1" x14ac:dyDescent="0.2">
      <c r="A22" s="53" t="s">
        <v>16</v>
      </c>
      <c r="B22" s="52" t="s">
        <v>17</v>
      </c>
      <c r="C22" s="52" t="s">
        <v>5</v>
      </c>
      <c r="D22" s="23">
        <f>D23+D25+D27</f>
        <v>250000</v>
      </c>
      <c r="E22" s="23">
        <f>E23+E25+E27</f>
        <v>0</v>
      </c>
      <c r="F22" s="23">
        <f>F23+F25+F27</f>
        <v>0</v>
      </c>
    </row>
    <row r="23" spans="1:6" ht="84.75" customHeight="1" x14ac:dyDescent="0.2">
      <c r="A23" s="53" t="s">
        <v>18</v>
      </c>
      <c r="B23" s="52" t="s">
        <v>17</v>
      </c>
      <c r="C23" s="52" t="s">
        <v>19</v>
      </c>
      <c r="D23" s="23">
        <f>D24</f>
        <v>84000</v>
      </c>
      <c r="E23" s="23">
        <f>E24</f>
        <v>0</v>
      </c>
      <c r="F23" s="23">
        <f>F24</f>
        <v>0</v>
      </c>
    </row>
    <row r="24" spans="1:6" ht="37.5" customHeight="1" x14ac:dyDescent="0.2">
      <c r="A24" s="53" t="s">
        <v>20</v>
      </c>
      <c r="B24" s="52" t="s">
        <v>17</v>
      </c>
      <c r="C24" s="52" t="s">
        <v>21</v>
      </c>
      <c r="D24" s="24">
        <v>84000</v>
      </c>
      <c r="E24" s="25">
        <v>0</v>
      </c>
      <c r="F24" s="24">
        <v>0</v>
      </c>
    </row>
    <row r="25" spans="1:6" ht="38.25" customHeight="1" x14ac:dyDescent="0.2">
      <c r="A25" s="40" t="s">
        <v>7</v>
      </c>
      <c r="B25" s="52" t="s">
        <v>17</v>
      </c>
      <c r="C25" s="52" t="s">
        <v>8</v>
      </c>
      <c r="D25" s="23">
        <f>D26</f>
        <v>116000</v>
      </c>
      <c r="E25" s="23">
        <f>E26</f>
        <v>0</v>
      </c>
      <c r="F25" s="23">
        <f>F26</f>
        <v>0</v>
      </c>
    </row>
    <row r="26" spans="1:6" ht="52.5" customHeight="1" x14ac:dyDescent="0.2">
      <c r="A26" s="40" t="s">
        <v>9</v>
      </c>
      <c r="B26" s="52" t="s">
        <v>17</v>
      </c>
      <c r="C26" s="52" t="s">
        <v>10</v>
      </c>
      <c r="D26" s="24">
        <v>116000</v>
      </c>
      <c r="E26" s="25">
        <v>0</v>
      </c>
      <c r="F26" s="24">
        <v>0</v>
      </c>
    </row>
    <row r="27" spans="1:6" ht="51.75" customHeight="1" outlineLevel="5" x14ac:dyDescent="0.2">
      <c r="A27" s="40" t="s">
        <v>22</v>
      </c>
      <c r="B27" s="52" t="s">
        <v>17</v>
      </c>
      <c r="C27" s="52" t="s">
        <v>23</v>
      </c>
      <c r="D27" s="23">
        <f>D28</f>
        <v>50000</v>
      </c>
      <c r="E27" s="23">
        <f>E28</f>
        <v>0</v>
      </c>
      <c r="F27" s="23">
        <f>F28</f>
        <v>0</v>
      </c>
    </row>
    <row r="28" spans="1:6" ht="25.5" customHeight="1" outlineLevel="5" x14ac:dyDescent="0.2">
      <c r="A28" s="40" t="s">
        <v>24</v>
      </c>
      <c r="B28" s="52" t="s">
        <v>17</v>
      </c>
      <c r="C28" s="52" t="s">
        <v>25</v>
      </c>
      <c r="D28" s="24">
        <v>50000</v>
      </c>
      <c r="E28" s="25">
        <v>0</v>
      </c>
      <c r="F28" s="24">
        <v>0</v>
      </c>
    </row>
    <row r="29" spans="1:6" ht="38.25" customHeight="1" x14ac:dyDescent="0.2">
      <c r="A29" s="53" t="s">
        <v>26</v>
      </c>
      <c r="B29" s="52" t="s">
        <v>27</v>
      </c>
      <c r="C29" s="52" t="s">
        <v>5</v>
      </c>
      <c r="D29" s="23">
        <f>D30+D32</f>
        <v>332000</v>
      </c>
      <c r="E29" s="23">
        <f>E30+E32</f>
        <v>0</v>
      </c>
      <c r="F29" s="23">
        <f>F30+F32</f>
        <v>0</v>
      </c>
    </row>
    <row r="30" spans="1:6" ht="39.75" customHeight="1" x14ac:dyDescent="0.2">
      <c r="A30" s="53" t="s">
        <v>7</v>
      </c>
      <c r="B30" s="52" t="s">
        <v>27</v>
      </c>
      <c r="C30" s="52" t="s">
        <v>8</v>
      </c>
      <c r="D30" s="23">
        <f>D31</f>
        <v>82000</v>
      </c>
      <c r="E30" s="23">
        <f>E31</f>
        <v>0</v>
      </c>
      <c r="F30" s="23">
        <f>F31</f>
        <v>0</v>
      </c>
    </row>
    <row r="31" spans="1:6" ht="58.5" customHeight="1" x14ac:dyDescent="0.2">
      <c r="A31" s="53" t="s">
        <v>9</v>
      </c>
      <c r="B31" s="52" t="s">
        <v>27</v>
      </c>
      <c r="C31" s="52" t="s">
        <v>10</v>
      </c>
      <c r="D31" s="24">
        <v>82000</v>
      </c>
      <c r="E31" s="25">
        <v>0</v>
      </c>
      <c r="F31" s="24">
        <v>0</v>
      </c>
    </row>
    <row r="32" spans="1:6" ht="54" customHeight="1" outlineLevel="5" x14ac:dyDescent="0.2">
      <c r="A32" s="40" t="s">
        <v>22</v>
      </c>
      <c r="B32" s="52" t="s">
        <v>27</v>
      </c>
      <c r="C32" s="52" t="s">
        <v>23</v>
      </c>
      <c r="D32" s="23">
        <f>D33</f>
        <v>250000</v>
      </c>
      <c r="E32" s="23">
        <f>E33</f>
        <v>0</v>
      </c>
      <c r="F32" s="23">
        <f>F33</f>
        <v>0</v>
      </c>
    </row>
    <row r="33" spans="1:6" ht="25.5" customHeight="1" outlineLevel="5" x14ac:dyDescent="0.2">
      <c r="A33" s="40" t="s">
        <v>24</v>
      </c>
      <c r="B33" s="52" t="s">
        <v>27</v>
      </c>
      <c r="C33" s="52" t="s">
        <v>25</v>
      </c>
      <c r="D33" s="24">
        <v>250000</v>
      </c>
      <c r="E33" s="25">
        <v>0</v>
      </c>
      <c r="F33" s="24">
        <v>0</v>
      </c>
    </row>
    <row r="34" spans="1:6" ht="40.5" customHeight="1" x14ac:dyDescent="0.2">
      <c r="A34" s="53" t="s">
        <v>325</v>
      </c>
      <c r="B34" s="71" t="s">
        <v>28</v>
      </c>
      <c r="C34" s="52" t="s">
        <v>5</v>
      </c>
      <c r="D34" s="23">
        <f t="shared" ref="D34:F35" si="5">D35</f>
        <v>0</v>
      </c>
      <c r="E34" s="23">
        <f t="shared" si="5"/>
        <v>102096.24</v>
      </c>
      <c r="F34" s="23">
        <f t="shared" si="5"/>
        <v>102189.19</v>
      </c>
    </row>
    <row r="35" spans="1:6" ht="40.5" customHeight="1" x14ac:dyDescent="0.2">
      <c r="A35" s="53" t="s">
        <v>7</v>
      </c>
      <c r="B35" s="71" t="s">
        <v>28</v>
      </c>
      <c r="C35" s="52" t="s">
        <v>8</v>
      </c>
      <c r="D35" s="23">
        <f t="shared" si="5"/>
        <v>0</v>
      </c>
      <c r="E35" s="23">
        <f t="shared" si="5"/>
        <v>102096.24</v>
      </c>
      <c r="F35" s="23">
        <f t="shared" si="5"/>
        <v>102189.19</v>
      </c>
    </row>
    <row r="36" spans="1:6" ht="54.75" customHeight="1" x14ac:dyDescent="0.2">
      <c r="A36" s="53" t="s">
        <v>9</v>
      </c>
      <c r="B36" s="72" t="s">
        <v>28</v>
      </c>
      <c r="C36" s="52" t="s">
        <v>10</v>
      </c>
      <c r="D36" s="24">
        <v>0</v>
      </c>
      <c r="E36" s="25">
        <v>102096.24</v>
      </c>
      <c r="F36" s="24">
        <v>102189.19</v>
      </c>
    </row>
    <row r="37" spans="1:6" ht="58.5" customHeight="1" x14ac:dyDescent="0.2">
      <c r="A37" s="53" t="s">
        <v>326</v>
      </c>
      <c r="B37" s="52" t="s">
        <v>29</v>
      </c>
      <c r="C37" s="52" t="s">
        <v>5</v>
      </c>
      <c r="D37" s="23">
        <f t="shared" ref="D37:F38" si="6">D38</f>
        <v>360000</v>
      </c>
      <c r="E37" s="23">
        <f t="shared" si="6"/>
        <v>0</v>
      </c>
      <c r="F37" s="23">
        <f t="shared" si="6"/>
        <v>0</v>
      </c>
    </row>
    <row r="38" spans="1:6" ht="40.5" customHeight="1" x14ac:dyDescent="0.2">
      <c r="A38" s="53" t="s">
        <v>7</v>
      </c>
      <c r="B38" s="52" t="s">
        <v>29</v>
      </c>
      <c r="C38" s="52" t="s">
        <v>8</v>
      </c>
      <c r="D38" s="23">
        <f t="shared" si="6"/>
        <v>360000</v>
      </c>
      <c r="E38" s="23">
        <f t="shared" si="6"/>
        <v>0</v>
      </c>
      <c r="F38" s="23">
        <f t="shared" si="6"/>
        <v>0</v>
      </c>
    </row>
    <row r="39" spans="1:6" ht="50.25" customHeight="1" x14ac:dyDescent="0.2">
      <c r="A39" s="53" t="s">
        <v>9</v>
      </c>
      <c r="B39" s="52" t="s">
        <v>29</v>
      </c>
      <c r="C39" s="52" t="s">
        <v>10</v>
      </c>
      <c r="D39" s="24">
        <v>360000</v>
      </c>
      <c r="E39" s="25">
        <v>0</v>
      </c>
      <c r="F39" s="24">
        <v>0</v>
      </c>
    </row>
    <row r="40" spans="1:6" ht="39.75" customHeight="1" x14ac:dyDescent="0.2">
      <c r="A40" s="53" t="s">
        <v>328</v>
      </c>
      <c r="B40" s="52" t="s">
        <v>327</v>
      </c>
      <c r="C40" s="52" t="s">
        <v>5</v>
      </c>
      <c r="D40" s="23">
        <f>D41</f>
        <v>0</v>
      </c>
      <c r="E40" s="23">
        <f t="shared" ref="E40:F41" si="7">E41</f>
        <v>15273004.800000001</v>
      </c>
      <c r="F40" s="23">
        <f t="shared" si="7"/>
        <v>0</v>
      </c>
    </row>
    <row r="41" spans="1:6" ht="41.25" customHeight="1" x14ac:dyDescent="0.2">
      <c r="A41" s="53" t="s">
        <v>7</v>
      </c>
      <c r="B41" s="52" t="s">
        <v>327</v>
      </c>
      <c r="C41" s="52" t="s">
        <v>8</v>
      </c>
      <c r="D41" s="23">
        <f>D42</f>
        <v>0</v>
      </c>
      <c r="E41" s="23">
        <f t="shared" si="7"/>
        <v>15273004.800000001</v>
      </c>
      <c r="F41" s="23">
        <f t="shared" si="7"/>
        <v>0</v>
      </c>
    </row>
    <row r="42" spans="1:6" ht="56.25" customHeight="1" x14ac:dyDescent="0.2">
      <c r="A42" s="53" t="s">
        <v>9</v>
      </c>
      <c r="B42" s="52" t="s">
        <v>327</v>
      </c>
      <c r="C42" s="52" t="s">
        <v>10</v>
      </c>
      <c r="D42" s="24">
        <v>0</v>
      </c>
      <c r="E42" s="25">
        <v>15273004.800000001</v>
      </c>
      <c r="F42" s="24">
        <v>0</v>
      </c>
    </row>
    <row r="43" spans="1:6" s="3" customFormat="1" ht="60" customHeight="1" outlineLevel="1" x14ac:dyDescent="0.2">
      <c r="A43" s="54" t="s">
        <v>329</v>
      </c>
      <c r="B43" s="55" t="s">
        <v>30</v>
      </c>
      <c r="C43" s="55" t="s">
        <v>5</v>
      </c>
      <c r="D43" s="22">
        <f>D44</f>
        <v>15000</v>
      </c>
      <c r="E43" s="22">
        <f t="shared" ref="E43:F43" si="8">E44</f>
        <v>0</v>
      </c>
      <c r="F43" s="22">
        <f t="shared" si="8"/>
        <v>0</v>
      </c>
    </row>
    <row r="44" spans="1:6" s="3" customFormat="1" ht="58.5" customHeight="1" outlineLevel="1" x14ac:dyDescent="0.2">
      <c r="A44" s="53" t="s">
        <v>330</v>
      </c>
      <c r="B44" s="56" t="s">
        <v>331</v>
      </c>
      <c r="C44" s="56" t="s">
        <v>5</v>
      </c>
      <c r="D44" s="26">
        <f>D45</f>
        <v>15000</v>
      </c>
      <c r="E44" s="26">
        <f t="shared" ref="E44:F44" si="9">E45</f>
        <v>0</v>
      </c>
      <c r="F44" s="26">
        <f t="shared" si="9"/>
        <v>0</v>
      </c>
    </row>
    <row r="45" spans="1:6" ht="42.75" customHeight="1" outlineLevel="1" x14ac:dyDescent="0.2">
      <c r="A45" s="53" t="s">
        <v>332</v>
      </c>
      <c r="B45" s="57" t="s">
        <v>31</v>
      </c>
      <c r="C45" s="57" t="s">
        <v>5</v>
      </c>
      <c r="D45" s="23">
        <f t="shared" ref="D45:F46" si="10">D46</f>
        <v>15000</v>
      </c>
      <c r="E45" s="23">
        <f t="shared" si="10"/>
        <v>0</v>
      </c>
      <c r="F45" s="23">
        <f t="shared" si="10"/>
        <v>0</v>
      </c>
    </row>
    <row r="46" spans="1:6" ht="39.75" customHeight="1" outlineLevel="1" x14ac:dyDescent="0.2">
      <c r="A46" s="53" t="s">
        <v>7</v>
      </c>
      <c r="B46" s="57" t="s">
        <v>31</v>
      </c>
      <c r="C46" s="57" t="s">
        <v>8</v>
      </c>
      <c r="D46" s="23">
        <f t="shared" si="10"/>
        <v>15000</v>
      </c>
      <c r="E46" s="23">
        <f t="shared" si="10"/>
        <v>0</v>
      </c>
      <c r="F46" s="23">
        <f t="shared" si="10"/>
        <v>0</v>
      </c>
    </row>
    <row r="47" spans="1:6" ht="55.5" customHeight="1" outlineLevel="1" x14ac:dyDescent="0.2">
      <c r="A47" s="53" t="s">
        <v>9</v>
      </c>
      <c r="B47" s="57" t="s">
        <v>31</v>
      </c>
      <c r="C47" s="57" t="s">
        <v>10</v>
      </c>
      <c r="D47" s="24">
        <v>15000</v>
      </c>
      <c r="E47" s="25">
        <v>0</v>
      </c>
      <c r="F47" s="24">
        <v>0</v>
      </c>
    </row>
    <row r="48" spans="1:6" s="3" customFormat="1" ht="70.5" customHeight="1" outlineLevel="1" x14ac:dyDescent="0.2">
      <c r="A48" s="54" t="s">
        <v>333</v>
      </c>
      <c r="B48" s="55" t="s">
        <v>336</v>
      </c>
      <c r="C48" s="55" t="s">
        <v>5</v>
      </c>
      <c r="D48" s="22">
        <f>D49</f>
        <v>5000</v>
      </c>
      <c r="E48" s="22">
        <f t="shared" ref="E48:E49" si="11">E49</f>
        <v>0</v>
      </c>
      <c r="F48" s="22">
        <f t="shared" ref="F48:F49" si="12">F49</f>
        <v>0</v>
      </c>
    </row>
    <row r="49" spans="1:6" s="3" customFormat="1" ht="66.75" customHeight="1" outlineLevel="1" x14ac:dyDescent="0.2">
      <c r="A49" s="53" t="s">
        <v>334</v>
      </c>
      <c r="B49" s="56" t="s">
        <v>337</v>
      </c>
      <c r="C49" s="56" t="s">
        <v>5</v>
      </c>
      <c r="D49" s="26">
        <f>D50</f>
        <v>5000</v>
      </c>
      <c r="E49" s="26">
        <f t="shared" si="11"/>
        <v>0</v>
      </c>
      <c r="F49" s="26">
        <f t="shared" si="12"/>
        <v>0</v>
      </c>
    </row>
    <row r="50" spans="1:6" ht="39.75" customHeight="1" outlineLevel="1" x14ac:dyDescent="0.2">
      <c r="A50" s="53" t="s">
        <v>335</v>
      </c>
      <c r="B50" s="57" t="s">
        <v>338</v>
      </c>
      <c r="C50" s="57" t="s">
        <v>5</v>
      </c>
      <c r="D50" s="23">
        <f t="shared" ref="D50:F51" si="13">D51</f>
        <v>5000</v>
      </c>
      <c r="E50" s="23">
        <f t="shared" si="13"/>
        <v>0</v>
      </c>
      <c r="F50" s="23">
        <f t="shared" si="13"/>
        <v>0</v>
      </c>
    </row>
    <row r="51" spans="1:6" ht="46.5" customHeight="1" outlineLevel="1" x14ac:dyDescent="0.2">
      <c r="A51" s="53" t="s">
        <v>7</v>
      </c>
      <c r="B51" s="57" t="s">
        <v>338</v>
      </c>
      <c r="C51" s="57" t="s">
        <v>8</v>
      </c>
      <c r="D51" s="23">
        <f t="shared" si="13"/>
        <v>5000</v>
      </c>
      <c r="E51" s="23">
        <f t="shared" si="13"/>
        <v>0</v>
      </c>
      <c r="F51" s="23">
        <f t="shared" si="13"/>
        <v>0</v>
      </c>
    </row>
    <row r="52" spans="1:6" ht="55.5" customHeight="1" outlineLevel="1" x14ac:dyDescent="0.2">
      <c r="A52" s="53" t="s">
        <v>9</v>
      </c>
      <c r="B52" s="57" t="s">
        <v>338</v>
      </c>
      <c r="C52" s="57" t="s">
        <v>10</v>
      </c>
      <c r="D52" s="24">
        <v>5000</v>
      </c>
      <c r="E52" s="25">
        <v>0</v>
      </c>
      <c r="F52" s="24">
        <v>0</v>
      </c>
    </row>
    <row r="53" spans="1:6" s="3" customFormat="1" ht="65.25" customHeight="1" outlineLevel="5" x14ac:dyDescent="0.2">
      <c r="A53" s="54" t="s">
        <v>386</v>
      </c>
      <c r="B53" s="55" t="s">
        <v>32</v>
      </c>
      <c r="C53" s="55" t="s">
        <v>5</v>
      </c>
      <c r="D53" s="27">
        <f>D54</f>
        <v>30000</v>
      </c>
      <c r="E53" s="27">
        <f t="shared" ref="E53:F54" si="14">E54</f>
        <v>0</v>
      </c>
      <c r="F53" s="27">
        <f t="shared" si="14"/>
        <v>0</v>
      </c>
    </row>
    <row r="54" spans="1:6" ht="76.5" customHeight="1" outlineLevel="5" x14ac:dyDescent="0.2">
      <c r="A54" s="40" t="s">
        <v>33</v>
      </c>
      <c r="B54" s="58" t="s">
        <v>34</v>
      </c>
      <c r="C54" s="56" t="s">
        <v>5</v>
      </c>
      <c r="D54" s="28">
        <f>D55</f>
        <v>30000</v>
      </c>
      <c r="E54" s="28">
        <f t="shared" si="14"/>
        <v>0</v>
      </c>
      <c r="F54" s="28">
        <f t="shared" si="14"/>
        <v>0</v>
      </c>
    </row>
    <row r="55" spans="1:6" ht="75" customHeight="1" outlineLevel="5" x14ac:dyDescent="0.2">
      <c r="A55" s="40" t="s">
        <v>387</v>
      </c>
      <c r="B55" s="57" t="s">
        <v>35</v>
      </c>
      <c r="C55" s="57" t="s">
        <v>5</v>
      </c>
      <c r="D55" s="29">
        <f t="shared" ref="D55:F56" si="15">D56</f>
        <v>30000</v>
      </c>
      <c r="E55" s="29">
        <f t="shared" si="15"/>
        <v>0</v>
      </c>
      <c r="F55" s="29">
        <f t="shared" si="15"/>
        <v>0</v>
      </c>
    </row>
    <row r="56" spans="1:6" ht="45" customHeight="1" outlineLevel="5" x14ac:dyDescent="0.2">
      <c r="A56" s="40" t="s">
        <v>7</v>
      </c>
      <c r="B56" s="57" t="s">
        <v>35</v>
      </c>
      <c r="C56" s="57" t="s">
        <v>8</v>
      </c>
      <c r="D56" s="29">
        <f t="shared" si="15"/>
        <v>30000</v>
      </c>
      <c r="E56" s="29">
        <f t="shared" si="15"/>
        <v>0</v>
      </c>
      <c r="F56" s="29">
        <f t="shared" si="15"/>
        <v>0</v>
      </c>
    </row>
    <row r="57" spans="1:6" ht="60.75" customHeight="1" outlineLevel="5" x14ac:dyDescent="0.2">
      <c r="A57" s="40" t="s">
        <v>36</v>
      </c>
      <c r="B57" s="57" t="s">
        <v>35</v>
      </c>
      <c r="C57" s="57" t="s">
        <v>10</v>
      </c>
      <c r="D57" s="24">
        <v>30000</v>
      </c>
      <c r="E57" s="25">
        <v>0</v>
      </c>
      <c r="F57" s="24">
        <v>0</v>
      </c>
    </row>
    <row r="58" spans="1:6" s="3" customFormat="1" ht="87.75" customHeight="1" outlineLevel="1" x14ac:dyDescent="0.2">
      <c r="A58" s="54" t="s">
        <v>37</v>
      </c>
      <c r="B58" s="55" t="s">
        <v>38</v>
      </c>
      <c r="C58" s="55" t="s">
        <v>5</v>
      </c>
      <c r="D58" s="22">
        <f>D59</f>
        <v>100000</v>
      </c>
      <c r="E58" s="22">
        <f t="shared" ref="E58:F59" si="16">E59</f>
        <v>0</v>
      </c>
      <c r="F58" s="22">
        <f t="shared" si="16"/>
        <v>0</v>
      </c>
    </row>
    <row r="59" spans="1:6" s="3" customFormat="1" ht="78" customHeight="1" outlineLevel="1" x14ac:dyDescent="0.2">
      <c r="A59" s="53" t="s">
        <v>339</v>
      </c>
      <c r="B59" s="56" t="s">
        <v>340</v>
      </c>
      <c r="C59" s="56" t="s">
        <v>5</v>
      </c>
      <c r="D59" s="26">
        <f>D60</f>
        <v>100000</v>
      </c>
      <c r="E59" s="26">
        <f t="shared" si="16"/>
        <v>0</v>
      </c>
      <c r="F59" s="26">
        <f t="shared" si="16"/>
        <v>0</v>
      </c>
    </row>
    <row r="60" spans="1:6" ht="57" customHeight="1" outlineLevel="1" x14ac:dyDescent="0.2">
      <c r="A60" s="53" t="s">
        <v>39</v>
      </c>
      <c r="B60" s="57" t="s">
        <v>40</v>
      </c>
      <c r="C60" s="57" t="s">
        <v>5</v>
      </c>
      <c r="D60" s="23">
        <f t="shared" ref="D60:F61" si="17">D61</f>
        <v>100000</v>
      </c>
      <c r="E60" s="23">
        <f t="shared" si="17"/>
        <v>0</v>
      </c>
      <c r="F60" s="23">
        <f t="shared" si="17"/>
        <v>0</v>
      </c>
    </row>
    <row r="61" spans="1:6" ht="47.25" customHeight="1" outlineLevel="1" x14ac:dyDescent="0.2">
      <c r="A61" s="53" t="s">
        <v>7</v>
      </c>
      <c r="B61" s="57" t="s">
        <v>40</v>
      </c>
      <c r="C61" s="57" t="s">
        <v>8</v>
      </c>
      <c r="D61" s="23">
        <f t="shared" si="17"/>
        <v>100000</v>
      </c>
      <c r="E61" s="23">
        <f t="shared" si="17"/>
        <v>0</v>
      </c>
      <c r="F61" s="23">
        <f t="shared" si="17"/>
        <v>0</v>
      </c>
    </row>
    <row r="62" spans="1:6" ht="57" customHeight="1" outlineLevel="1" x14ac:dyDescent="0.2">
      <c r="A62" s="53" t="s">
        <v>9</v>
      </c>
      <c r="B62" s="57" t="s">
        <v>40</v>
      </c>
      <c r="C62" s="57" t="s">
        <v>10</v>
      </c>
      <c r="D62" s="24">
        <v>100000</v>
      </c>
      <c r="E62" s="25">
        <v>0</v>
      </c>
      <c r="F62" s="24">
        <v>0</v>
      </c>
    </row>
    <row r="63" spans="1:6" s="3" customFormat="1" ht="55.5" customHeight="1" outlineLevel="2" x14ac:dyDescent="0.2">
      <c r="A63" s="54" t="s">
        <v>343</v>
      </c>
      <c r="B63" s="51" t="s">
        <v>41</v>
      </c>
      <c r="C63" s="51" t="s">
        <v>5</v>
      </c>
      <c r="D63" s="22">
        <f>D64</f>
        <v>184918000</v>
      </c>
      <c r="E63" s="22">
        <f t="shared" ref="E63:F63" si="18">E64</f>
        <v>13770000</v>
      </c>
      <c r="F63" s="22">
        <f t="shared" si="18"/>
        <v>13770000</v>
      </c>
    </row>
    <row r="64" spans="1:6" s="3" customFormat="1" ht="57.75" customHeight="1" outlineLevel="2" x14ac:dyDescent="0.2">
      <c r="A64" s="53" t="s">
        <v>341</v>
      </c>
      <c r="B64" s="58" t="s">
        <v>342</v>
      </c>
      <c r="C64" s="58" t="s">
        <v>5</v>
      </c>
      <c r="D64" s="26">
        <f>D65+D70</f>
        <v>184918000</v>
      </c>
      <c r="E64" s="26">
        <f t="shared" ref="E64:F64" si="19">E65+E70</f>
        <v>13770000</v>
      </c>
      <c r="F64" s="26">
        <f t="shared" si="19"/>
        <v>13770000</v>
      </c>
    </row>
    <row r="65" spans="1:6" ht="45.75" customHeight="1" outlineLevel="5" x14ac:dyDescent="0.2">
      <c r="A65" s="53" t="s">
        <v>42</v>
      </c>
      <c r="B65" s="52" t="s">
        <v>43</v>
      </c>
      <c r="C65" s="52" t="s">
        <v>5</v>
      </c>
      <c r="D65" s="23">
        <f>D66+D68</f>
        <v>12389774.189999999</v>
      </c>
      <c r="E65" s="23">
        <f>E66+E68</f>
        <v>13770000</v>
      </c>
      <c r="F65" s="23">
        <f t="shared" ref="D65:F66" si="20">F66</f>
        <v>13770000</v>
      </c>
    </row>
    <row r="66" spans="1:6" ht="48.75" customHeight="1" outlineLevel="5" x14ac:dyDescent="0.2">
      <c r="A66" s="40" t="s">
        <v>7</v>
      </c>
      <c r="B66" s="52" t="s">
        <v>43</v>
      </c>
      <c r="C66" s="52" t="s">
        <v>8</v>
      </c>
      <c r="D66" s="23">
        <f t="shared" si="20"/>
        <v>12089774.189999999</v>
      </c>
      <c r="E66" s="23">
        <f t="shared" si="20"/>
        <v>13770000</v>
      </c>
      <c r="F66" s="23">
        <f t="shared" si="20"/>
        <v>13770000</v>
      </c>
    </row>
    <row r="67" spans="1:6" ht="56.25" customHeight="1" outlineLevel="5" x14ac:dyDescent="0.2">
      <c r="A67" s="40" t="s">
        <v>9</v>
      </c>
      <c r="B67" s="52" t="s">
        <v>43</v>
      </c>
      <c r="C67" s="52" t="s">
        <v>10</v>
      </c>
      <c r="D67" s="24">
        <v>12089774.189999999</v>
      </c>
      <c r="E67" s="24">
        <v>13770000</v>
      </c>
      <c r="F67" s="24">
        <v>13770000</v>
      </c>
    </row>
    <row r="68" spans="1:6" ht="42.75" customHeight="1" outlineLevel="5" x14ac:dyDescent="0.2">
      <c r="A68" s="53" t="s">
        <v>44</v>
      </c>
      <c r="B68" s="52" t="s">
        <v>43</v>
      </c>
      <c r="C68" s="52" t="s">
        <v>45</v>
      </c>
      <c r="D68" s="23">
        <f t="shared" ref="D68:E71" si="21">D69</f>
        <v>300000</v>
      </c>
      <c r="E68" s="23">
        <f t="shared" si="21"/>
        <v>0</v>
      </c>
      <c r="F68" s="23">
        <f>F69</f>
        <v>0</v>
      </c>
    </row>
    <row r="69" spans="1:6" ht="30.75" customHeight="1" outlineLevel="5" x14ac:dyDescent="0.2">
      <c r="A69" s="53" t="s">
        <v>46</v>
      </c>
      <c r="B69" s="52" t="s">
        <v>43</v>
      </c>
      <c r="C69" s="52" t="s">
        <v>47</v>
      </c>
      <c r="D69" s="24">
        <v>300000</v>
      </c>
      <c r="E69" s="24">
        <v>0</v>
      </c>
      <c r="F69" s="24">
        <v>0</v>
      </c>
    </row>
    <row r="70" spans="1:6" ht="105.75" customHeight="1" outlineLevel="5" x14ac:dyDescent="0.2">
      <c r="A70" s="53" t="s">
        <v>388</v>
      </c>
      <c r="B70" s="52" t="s">
        <v>344</v>
      </c>
      <c r="C70" s="52" t="s">
        <v>5</v>
      </c>
      <c r="D70" s="23">
        <f t="shared" si="21"/>
        <v>172528225.81</v>
      </c>
      <c r="E70" s="23">
        <f t="shared" si="21"/>
        <v>0</v>
      </c>
      <c r="F70" s="23">
        <f>F71</f>
        <v>0</v>
      </c>
    </row>
    <row r="71" spans="1:6" ht="45.75" customHeight="1" outlineLevel="5" x14ac:dyDescent="0.2">
      <c r="A71" s="53" t="s">
        <v>44</v>
      </c>
      <c r="B71" s="52" t="s">
        <v>344</v>
      </c>
      <c r="C71" s="52" t="s">
        <v>45</v>
      </c>
      <c r="D71" s="23">
        <f t="shared" si="21"/>
        <v>172528225.81</v>
      </c>
      <c r="E71" s="23">
        <f t="shared" si="21"/>
        <v>0</v>
      </c>
      <c r="F71" s="23">
        <f>F72</f>
        <v>0</v>
      </c>
    </row>
    <row r="72" spans="1:6" ht="30.75" customHeight="1" outlineLevel="5" x14ac:dyDescent="0.2">
      <c r="A72" s="53" t="s">
        <v>46</v>
      </c>
      <c r="B72" s="52" t="s">
        <v>344</v>
      </c>
      <c r="C72" s="52" t="s">
        <v>47</v>
      </c>
      <c r="D72" s="24">
        <v>172528225.81</v>
      </c>
      <c r="E72" s="24">
        <v>0</v>
      </c>
      <c r="F72" s="24">
        <v>0</v>
      </c>
    </row>
    <row r="73" spans="1:6" s="3" customFormat="1" ht="65.25" customHeight="1" outlineLevel="5" x14ac:dyDescent="0.2">
      <c r="A73" s="54" t="s">
        <v>389</v>
      </c>
      <c r="B73" s="51" t="s">
        <v>48</v>
      </c>
      <c r="C73" s="51" t="s">
        <v>5</v>
      </c>
      <c r="D73" s="22">
        <f>D74+D85</f>
        <v>94334412.709999993</v>
      </c>
      <c r="E73" s="22">
        <f t="shared" ref="E73:F73" si="22">E74+E85</f>
        <v>640000</v>
      </c>
      <c r="F73" s="22">
        <f t="shared" si="22"/>
        <v>640000</v>
      </c>
    </row>
    <row r="74" spans="1:6" ht="78.75" customHeight="1" outlineLevel="5" x14ac:dyDescent="0.2">
      <c r="A74" s="53" t="s">
        <v>49</v>
      </c>
      <c r="B74" s="52" t="s">
        <v>50</v>
      </c>
      <c r="C74" s="52" t="s">
        <v>5</v>
      </c>
      <c r="D74" s="23">
        <f>D75</f>
        <v>92877600</v>
      </c>
      <c r="E74" s="23">
        <f t="shared" ref="E74:F74" si="23">E75</f>
        <v>640000</v>
      </c>
      <c r="F74" s="23">
        <f t="shared" si="23"/>
        <v>640000</v>
      </c>
    </row>
    <row r="75" spans="1:6" s="4" customFormat="1" ht="54" customHeight="1" outlineLevel="5" x14ac:dyDescent="0.2">
      <c r="A75" s="53" t="s">
        <v>390</v>
      </c>
      <c r="B75" s="58" t="s">
        <v>51</v>
      </c>
      <c r="C75" s="58" t="s">
        <v>5</v>
      </c>
      <c r="D75" s="26">
        <f>D76+D79+D82</f>
        <v>92877600</v>
      </c>
      <c r="E75" s="26">
        <f t="shared" ref="E75:F75" si="24">E76+E79+E82</f>
        <v>640000</v>
      </c>
      <c r="F75" s="26">
        <f t="shared" si="24"/>
        <v>640000</v>
      </c>
    </row>
    <row r="76" spans="1:6" ht="30" customHeight="1" outlineLevel="1" x14ac:dyDescent="0.2">
      <c r="A76" s="40" t="s">
        <v>345</v>
      </c>
      <c r="B76" s="52" t="s">
        <v>52</v>
      </c>
      <c r="C76" s="52" t="s">
        <v>5</v>
      </c>
      <c r="D76" s="23">
        <f>D77</f>
        <v>1000000</v>
      </c>
      <c r="E76" s="23">
        <f t="shared" ref="E76:F76" si="25">E77</f>
        <v>0</v>
      </c>
      <c r="F76" s="23">
        <f t="shared" si="25"/>
        <v>0</v>
      </c>
    </row>
    <row r="77" spans="1:6" ht="45" customHeight="1" outlineLevel="5" x14ac:dyDescent="0.2">
      <c r="A77" s="53" t="s">
        <v>7</v>
      </c>
      <c r="B77" s="52" t="s">
        <v>52</v>
      </c>
      <c r="C77" s="52" t="s">
        <v>8</v>
      </c>
      <c r="D77" s="23">
        <f t="shared" ref="D77:F77" si="26">D78</f>
        <v>1000000</v>
      </c>
      <c r="E77" s="23">
        <f t="shared" si="26"/>
        <v>0</v>
      </c>
      <c r="F77" s="23">
        <f t="shared" si="26"/>
        <v>0</v>
      </c>
    </row>
    <row r="78" spans="1:6" ht="58.5" customHeight="1" outlineLevel="5" x14ac:dyDescent="0.2">
      <c r="A78" s="53" t="s">
        <v>9</v>
      </c>
      <c r="B78" s="52" t="s">
        <v>52</v>
      </c>
      <c r="C78" s="52" t="s">
        <v>10</v>
      </c>
      <c r="D78" s="24">
        <v>1000000</v>
      </c>
      <c r="E78" s="24">
        <v>0</v>
      </c>
      <c r="F78" s="24">
        <v>0</v>
      </c>
    </row>
    <row r="79" spans="1:6" ht="48.75" customHeight="1" outlineLevel="5" x14ac:dyDescent="0.2">
      <c r="A79" s="53" t="s">
        <v>346</v>
      </c>
      <c r="B79" s="52" t="s">
        <v>53</v>
      </c>
      <c r="C79" s="52" t="s">
        <v>5</v>
      </c>
      <c r="D79" s="23">
        <f t="shared" ref="D79:F80" si="27">D80</f>
        <v>640000</v>
      </c>
      <c r="E79" s="23">
        <f t="shared" si="27"/>
        <v>640000</v>
      </c>
      <c r="F79" s="23">
        <f t="shared" si="27"/>
        <v>640000</v>
      </c>
    </row>
    <row r="80" spans="1:6" ht="46.5" customHeight="1" outlineLevel="2" x14ac:dyDescent="0.2">
      <c r="A80" s="53" t="s">
        <v>7</v>
      </c>
      <c r="B80" s="52" t="s">
        <v>53</v>
      </c>
      <c r="C80" s="57" t="s">
        <v>8</v>
      </c>
      <c r="D80" s="23">
        <f t="shared" si="27"/>
        <v>640000</v>
      </c>
      <c r="E80" s="23">
        <f t="shared" si="27"/>
        <v>640000</v>
      </c>
      <c r="F80" s="23">
        <f t="shared" si="27"/>
        <v>640000</v>
      </c>
    </row>
    <row r="81" spans="1:6" ht="50.25" customHeight="1" outlineLevel="2" x14ac:dyDescent="0.2">
      <c r="A81" s="53" t="s">
        <v>9</v>
      </c>
      <c r="B81" s="52" t="s">
        <v>53</v>
      </c>
      <c r="C81" s="57" t="s">
        <v>10</v>
      </c>
      <c r="D81" s="24">
        <v>640000</v>
      </c>
      <c r="E81" s="25">
        <v>640000</v>
      </c>
      <c r="F81" s="24">
        <v>640000</v>
      </c>
    </row>
    <row r="82" spans="1:6" ht="42.75" customHeight="1" outlineLevel="2" x14ac:dyDescent="0.2">
      <c r="A82" s="53" t="s">
        <v>347</v>
      </c>
      <c r="B82" s="52" t="s">
        <v>54</v>
      </c>
      <c r="C82" s="57" t="s">
        <v>5</v>
      </c>
      <c r="D82" s="23">
        <f t="shared" ref="D82:E83" si="28">D83</f>
        <v>91237600</v>
      </c>
      <c r="E82" s="23">
        <f t="shared" si="28"/>
        <v>0</v>
      </c>
      <c r="F82" s="23">
        <f>F83</f>
        <v>0</v>
      </c>
    </row>
    <row r="83" spans="1:6" ht="42.75" customHeight="1" outlineLevel="2" x14ac:dyDescent="0.2">
      <c r="A83" s="53" t="s">
        <v>7</v>
      </c>
      <c r="B83" s="52" t="s">
        <v>54</v>
      </c>
      <c r="C83" s="57" t="s">
        <v>8</v>
      </c>
      <c r="D83" s="23">
        <f t="shared" si="28"/>
        <v>91237600</v>
      </c>
      <c r="E83" s="23">
        <f t="shared" si="28"/>
        <v>0</v>
      </c>
      <c r="F83" s="23">
        <f>F84</f>
        <v>0</v>
      </c>
    </row>
    <row r="84" spans="1:6" ht="60.75" customHeight="1" outlineLevel="2" x14ac:dyDescent="0.2">
      <c r="A84" s="53" t="s">
        <v>9</v>
      </c>
      <c r="B84" s="52" t="s">
        <v>54</v>
      </c>
      <c r="C84" s="57" t="s">
        <v>10</v>
      </c>
      <c r="D84" s="24">
        <v>91237600</v>
      </c>
      <c r="E84" s="25">
        <v>0</v>
      </c>
      <c r="F84" s="24">
        <v>0</v>
      </c>
    </row>
    <row r="85" spans="1:6" ht="73.5" customHeight="1" outlineLevel="2" x14ac:dyDescent="0.2">
      <c r="A85" s="53" t="s">
        <v>348</v>
      </c>
      <c r="B85" s="52" t="s">
        <v>55</v>
      </c>
      <c r="C85" s="52" t="s">
        <v>5</v>
      </c>
      <c r="D85" s="23">
        <f>D86</f>
        <v>1456812.71</v>
      </c>
      <c r="E85" s="23">
        <f t="shared" ref="E85:F85" si="29">E86</f>
        <v>0</v>
      </c>
      <c r="F85" s="23">
        <f t="shared" si="29"/>
        <v>0</v>
      </c>
    </row>
    <row r="86" spans="1:6" ht="40.5" customHeight="1" outlineLevel="2" x14ac:dyDescent="0.2">
      <c r="A86" s="53" t="s">
        <v>349</v>
      </c>
      <c r="B86" s="52" t="s">
        <v>60</v>
      </c>
      <c r="C86" s="52" t="s">
        <v>5</v>
      </c>
      <c r="D86" s="23">
        <f>D87</f>
        <v>1456812.71</v>
      </c>
      <c r="E86" s="23">
        <f>E87</f>
        <v>0</v>
      </c>
      <c r="F86" s="23">
        <f>F87</f>
        <v>0</v>
      </c>
    </row>
    <row r="87" spans="1:6" ht="31.5" customHeight="1" outlineLevel="2" x14ac:dyDescent="0.2">
      <c r="A87" s="53" t="s">
        <v>56</v>
      </c>
      <c r="B87" s="52" t="s">
        <v>60</v>
      </c>
      <c r="C87" s="52" t="s">
        <v>57</v>
      </c>
      <c r="D87" s="23">
        <f t="shared" ref="D87:F87" si="30">D88</f>
        <v>1456812.71</v>
      </c>
      <c r="E87" s="23">
        <f t="shared" si="30"/>
        <v>0</v>
      </c>
      <c r="F87" s="23">
        <f t="shared" si="30"/>
        <v>0</v>
      </c>
    </row>
    <row r="88" spans="1:6" ht="79.5" customHeight="1" outlineLevel="2" x14ac:dyDescent="0.2">
      <c r="A88" s="40" t="s">
        <v>58</v>
      </c>
      <c r="B88" s="52" t="s">
        <v>60</v>
      </c>
      <c r="C88" s="52" t="s">
        <v>59</v>
      </c>
      <c r="D88" s="24">
        <v>1456812.71</v>
      </c>
      <c r="E88" s="25">
        <v>0</v>
      </c>
      <c r="F88" s="24">
        <v>0</v>
      </c>
    </row>
    <row r="89" spans="1:6" s="3" customFormat="1" ht="61.5" customHeight="1" outlineLevel="1" x14ac:dyDescent="0.2">
      <c r="A89" s="54" t="s">
        <v>61</v>
      </c>
      <c r="B89" s="55" t="s">
        <v>62</v>
      </c>
      <c r="C89" s="55" t="s">
        <v>5</v>
      </c>
      <c r="D89" s="22">
        <f>D90+D95+D100</f>
        <v>11056700</v>
      </c>
      <c r="E89" s="22">
        <f t="shared" ref="E89:F89" si="31">E90+E95+E100</f>
        <v>5548793</v>
      </c>
      <c r="F89" s="22">
        <f t="shared" si="31"/>
        <v>5548793</v>
      </c>
    </row>
    <row r="90" spans="1:6" s="3" customFormat="1" ht="61.5" customHeight="1" outlineLevel="1" x14ac:dyDescent="0.2">
      <c r="A90" s="53" t="s">
        <v>63</v>
      </c>
      <c r="B90" s="57" t="s">
        <v>64</v>
      </c>
      <c r="C90" s="57" t="s">
        <v>5</v>
      </c>
      <c r="D90" s="23">
        <f>D91</f>
        <v>4399294</v>
      </c>
      <c r="E90" s="23">
        <f t="shared" ref="E90:F90" si="32">E91</f>
        <v>0</v>
      </c>
      <c r="F90" s="23">
        <f t="shared" si="32"/>
        <v>0</v>
      </c>
    </row>
    <row r="91" spans="1:6" s="3" customFormat="1" ht="60" customHeight="1" outlineLevel="1" x14ac:dyDescent="0.2">
      <c r="A91" s="53" t="s">
        <v>350</v>
      </c>
      <c r="B91" s="56" t="s">
        <v>351</v>
      </c>
      <c r="C91" s="56" t="s">
        <v>5</v>
      </c>
      <c r="D91" s="26">
        <f>D92</f>
        <v>4399294</v>
      </c>
      <c r="E91" s="26">
        <f t="shared" ref="E91:F91" si="33">E92</f>
        <v>0</v>
      </c>
      <c r="F91" s="26">
        <f t="shared" si="33"/>
        <v>0</v>
      </c>
    </row>
    <row r="92" spans="1:6" s="3" customFormat="1" ht="51" customHeight="1" outlineLevel="1" x14ac:dyDescent="0.2">
      <c r="A92" s="53" t="s">
        <v>65</v>
      </c>
      <c r="B92" s="57" t="s">
        <v>66</v>
      </c>
      <c r="C92" s="57" t="s">
        <v>5</v>
      </c>
      <c r="D92" s="23">
        <f t="shared" ref="D92:E93" si="34">D93</f>
        <v>4399294</v>
      </c>
      <c r="E92" s="23">
        <f t="shared" si="34"/>
        <v>0</v>
      </c>
      <c r="F92" s="23">
        <f>F93</f>
        <v>0</v>
      </c>
    </row>
    <row r="93" spans="1:6" s="3" customFormat="1" ht="46.5" customHeight="1" outlineLevel="1" x14ac:dyDescent="0.2">
      <c r="A93" s="53" t="s">
        <v>7</v>
      </c>
      <c r="B93" s="57" t="s">
        <v>66</v>
      </c>
      <c r="C93" s="57" t="s">
        <v>8</v>
      </c>
      <c r="D93" s="23">
        <f t="shared" si="34"/>
        <v>4399294</v>
      </c>
      <c r="E93" s="23">
        <f t="shared" si="34"/>
        <v>0</v>
      </c>
      <c r="F93" s="23">
        <f>F94</f>
        <v>0</v>
      </c>
    </row>
    <row r="94" spans="1:6" s="3" customFormat="1" ht="60.75" customHeight="1" outlineLevel="1" x14ac:dyDescent="0.2">
      <c r="A94" s="40" t="s">
        <v>9</v>
      </c>
      <c r="B94" s="57" t="s">
        <v>66</v>
      </c>
      <c r="C94" s="57" t="s">
        <v>10</v>
      </c>
      <c r="D94" s="24">
        <v>4399294</v>
      </c>
      <c r="E94" s="24">
        <v>0</v>
      </c>
      <c r="F94" s="24">
        <v>0</v>
      </c>
    </row>
    <row r="95" spans="1:6" ht="82.5" customHeight="1" outlineLevel="1" x14ac:dyDescent="0.2">
      <c r="A95" s="40" t="s">
        <v>67</v>
      </c>
      <c r="B95" s="57" t="s">
        <v>68</v>
      </c>
      <c r="C95" s="57" t="s">
        <v>5</v>
      </c>
      <c r="D95" s="23">
        <f>D96</f>
        <v>628613</v>
      </c>
      <c r="E95" s="23">
        <f t="shared" ref="E95:F95" si="35">E96</f>
        <v>0</v>
      </c>
      <c r="F95" s="23">
        <f t="shared" si="35"/>
        <v>0</v>
      </c>
    </row>
    <row r="96" spans="1:6" ht="74.25" customHeight="1" outlineLevel="1" x14ac:dyDescent="0.2">
      <c r="A96" s="40" t="s">
        <v>353</v>
      </c>
      <c r="B96" s="56" t="s">
        <v>352</v>
      </c>
      <c r="C96" s="56" t="s">
        <v>5</v>
      </c>
      <c r="D96" s="26">
        <f>D97</f>
        <v>628613</v>
      </c>
      <c r="E96" s="26">
        <f t="shared" ref="E96:F96" si="36">E97</f>
        <v>0</v>
      </c>
      <c r="F96" s="26">
        <f t="shared" si="36"/>
        <v>0</v>
      </c>
    </row>
    <row r="97" spans="1:6" ht="43.5" customHeight="1" outlineLevel="1" x14ac:dyDescent="0.2">
      <c r="A97" s="40" t="s">
        <v>65</v>
      </c>
      <c r="B97" s="57" t="s">
        <v>69</v>
      </c>
      <c r="C97" s="57" t="s">
        <v>5</v>
      </c>
      <c r="D97" s="23">
        <f t="shared" ref="D97:F98" si="37">D98</f>
        <v>628613</v>
      </c>
      <c r="E97" s="23">
        <f t="shared" si="37"/>
        <v>0</v>
      </c>
      <c r="F97" s="23">
        <f t="shared" si="37"/>
        <v>0</v>
      </c>
    </row>
    <row r="98" spans="1:6" ht="42" customHeight="1" outlineLevel="1" x14ac:dyDescent="0.2">
      <c r="A98" s="53" t="s">
        <v>7</v>
      </c>
      <c r="B98" s="57" t="s">
        <v>69</v>
      </c>
      <c r="C98" s="57" t="s">
        <v>8</v>
      </c>
      <c r="D98" s="23">
        <f t="shared" si="37"/>
        <v>628613</v>
      </c>
      <c r="E98" s="23">
        <f t="shared" si="37"/>
        <v>0</v>
      </c>
      <c r="F98" s="23">
        <f t="shared" si="37"/>
        <v>0</v>
      </c>
    </row>
    <row r="99" spans="1:6" ht="58.5" customHeight="1" outlineLevel="1" x14ac:dyDescent="0.2">
      <c r="A99" s="40" t="s">
        <v>9</v>
      </c>
      <c r="B99" s="57" t="s">
        <v>69</v>
      </c>
      <c r="C99" s="57" t="s">
        <v>10</v>
      </c>
      <c r="D99" s="24">
        <v>628613</v>
      </c>
      <c r="E99" s="25">
        <v>0</v>
      </c>
      <c r="F99" s="24">
        <v>0</v>
      </c>
    </row>
    <row r="100" spans="1:6" ht="65.25" customHeight="1" x14ac:dyDescent="0.2">
      <c r="A100" s="59" t="s">
        <v>70</v>
      </c>
      <c r="B100" s="52" t="s">
        <v>71</v>
      </c>
      <c r="C100" s="52" t="s">
        <v>5</v>
      </c>
      <c r="D100" s="23">
        <f>D101</f>
        <v>6028793</v>
      </c>
      <c r="E100" s="23">
        <f t="shared" ref="E100:F100" si="38">E101</f>
        <v>5548793</v>
      </c>
      <c r="F100" s="23">
        <f t="shared" si="38"/>
        <v>5548793</v>
      </c>
    </row>
    <row r="101" spans="1:6" ht="58.5" customHeight="1" x14ac:dyDescent="0.2">
      <c r="A101" s="40" t="s">
        <v>72</v>
      </c>
      <c r="B101" s="52" t="s">
        <v>73</v>
      </c>
      <c r="C101" s="52" t="s">
        <v>5</v>
      </c>
      <c r="D101" s="23">
        <f t="shared" ref="D101:F102" si="39">D102</f>
        <v>6028793</v>
      </c>
      <c r="E101" s="23">
        <f t="shared" si="39"/>
        <v>5548793</v>
      </c>
      <c r="F101" s="23">
        <f t="shared" si="39"/>
        <v>5548793</v>
      </c>
    </row>
    <row r="102" spans="1:6" ht="51.75" customHeight="1" x14ac:dyDescent="0.2">
      <c r="A102" s="40" t="s">
        <v>22</v>
      </c>
      <c r="B102" s="52" t="s">
        <v>73</v>
      </c>
      <c r="C102" s="52" t="s">
        <v>23</v>
      </c>
      <c r="D102" s="23">
        <f t="shared" si="39"/>
        <v>6028793</v>
      </c>
      <c r="E102" s="23">
        <f t="shared" si="39"/>
        <v>5548793</v>
      </c>
      <c r="F102" s="23">
        <f t="shared" si="39"/>
        <v>5548793</v>
      </c>
    </row>
    <row r="103" spans="1:6" ht="27" customHeight="1" x14ac:dyDescent="0.2">
      <c r="A103" s="40" t="s">
        <v>24</v>
      </c>
      <c r="B103" s="52" t="s">
        <v>73</v>
      </c>
      <c r="C103" s="52" t="s">
        <v>25</v>
      </c>
      <c r="D103" s="24">
        <v>6028793</v>
      </c>
      <c r="E103" s="25">
        <v>5548793</v>
      </c>
      <c r="F103" s="24">
        <v>5548793</v>
      </c>
    </row>
    <row r="104" spans="1:6" s="3" customFormat="1" ht="80.25" customHeight="1" outlineLevel="5" x14ac:dyDescent="0.2">
      <c r="A104" s="54" t="s">
        <v>74</v>
      </c>
      <c r="B104" s="55" t="s">
        <v>75</v>
      </c>
      <c r="C104" s="55" t="s">
        <v>5</v>
      </c>
      <c r="D104" s="27">
        <f>D105+D137+D146+D161</f>
        <v>104653131.23</v>
      </c>
      <c r="E104" s="27">
        <f t="shared" ref="E104:F104" si="40">E105+E137+E146+E161</f>
        <v>94486604</v>
      </c>
      <c r="F104" s="27">
        <f t="shared" si="40"/>
        <v>99602218</v>
      </c>
    </row>
    <row r="105" spans="1:6" ht="39" customHeight="1" outlineLevel="5" x14ac:dyDescent="0.2">
      <c r="A105" s="53" t="s">
        <v>76</v>
      </c>
      <c r="B105" s="57" t="s">
        <v>77</v>
      </c>
      <c r="C105" s="57" t="s">
        <v>5</v>
      </c>
      <c r="D105" s="29">
        <f>D106+D125+D131</f>
        <v>49978364.200000003</v>
      </c>
      <c r="E105" s="29">
        <f t="shared" ref="E105:F105" si="41">E106+E125+E131</f>
        <v>38258788</v>
      </c>
      <c r="F105" s="29">
        <f t="shared" si="41"/>
        <v>40942120</v>
      </c>
    </row>
    <row r="106" spans="1:6" s="4" customFormat="1" ht="47.25" customHeight="1" outlineLevel="5" x14ac:dyDescent="0.2">
      <c r="A106" s="53" t="s">
        <v>354</v>
      </c>
      <c r="B106" s="56" t="s">
        <v>78</v>
      </c>
      <c r="C106" s="56" t="s">
        <v>5</v>
      </c>
      <c r="D106" s="28">
        <f>D107+D110+D115+D120</f>
        <v>43352601</v>
      </c>
      <c r="E106" s="28">
        <f>E107+E110+E115+E120</f>
        <v>38258788</v>
      </c>
      <c r="F106" s="28">
        <f>F107+F110+F115+F120</f>
        <v>40942120</v>
      </c>
    </row>
    <row r="107" spans="1:6" s="5" customFormat="1" ht="47.25" customHeight="1" x14ac:dyDescent="0.2">
      <c r="A107" s="40" t="s">
        <v>391</v>
      </c>
      <c r="B107" s="52" t="s">
        <v>79</v>
      </c>
      <c r="C107" s="52" t="s">
        <v>5</v>
      </c>
      <c r="D107" s="23">
        <f t="shared" ref="D107:F108" si="42">D108</f>
        <v>14483806</v>
      </c>
      <c r="E107" s="23">
        <f t="shared" si="42"/>
        <v>14650426</v>
      </c>
      <c r="F107" s="23">
        <f t="shared" si="42"/>
        <v>15691940</v>
      </c>
    </row>
    <row r="108" spans="1:6" ht="55.5" customHeight="1" x14ac:dyDescent="0.2">
      <c r="A108" s="40" t="s">
        <v>22</v>
      </c>
      <c r="B108" s="52" t="s">
        <v>79</v>
      </c>
      <c r="C108" s="52" t="s">
        <v>23</v>
      </c>
      <c r="D108" s="23">
        <f t="shared" si="42"/>
        <v>14483806</v>
      </c>
      <c r="E108" s="23">
        <f t="shared" si="42"/>
        <v>14650426</v>
      </c>
      <c r="F108" s="23">
        <f t="shared" si="42"/>
        <v>15691940</v>
      </c>
    </row>
    <row r="109" spans="1:6" ht="24.75" customHeight="1" x14ac:dyDescent="0.2">
      <c r="A109" s="40" t="s">
        <v>24</v>
      </c>
      <c r="B109" s="52" t="s">
        <v>79</v>
      </c>
      <c r="C109" s="52" t="s">
        <v>25</v>
      </c>
      <c r="D109" s="24">
        <v>14483806</v>
      </c>
      <c r="E109" s="24">
        <v>14650426</v>
      </c>
      <c r="F109" s="24">
        <v>15691940</v>
      </c>
    </row>
    <row r="110" spans="1:6" s="5" customFormat="1" ht="63.75" customHeight="1" x14ac:dyDescent="0.2">
      <c r="A110" s="40" t="s">
        <v>355</v>
      </c>
      <c r="B110" s="52" t="s">
        <v>80</v>
      </c>
      <c r="C110" s="52" t="s">
        <v>5</v>
      </c>
      <c r="D110" s="23">
        <f>D111+D113</f>
        <v>15620508</v>
      </c>
      <c r="E110" s="23">
        <f>E111+E113</f>
        <v>16722203</v>
      </c>
      <c r="F110" s="23">
        <f>F111+F113</f>
        <v>17955427</v>
      </c>
    </row>
    <row r="111" spans="1:6" ht="99.75" customHeight="1" x14ac:dyDescent="0.2">
      <c r="A111" s="40" t="s">
        <v>18</v>
      </c>
      <c r="B111" s="52" t="s">
        <v>80</v>
      </c>
      <c r="C111" s="52" t="s">
        <v>19</v>
      </c>
      <c r="D111" s="23">
        <f>D112</f>
        <v>13116504</v>
      </c>
      <c r="E111" s="23">
        <f>E112</f>
        <v>14751520</v>
      </c>
      <c r="F111" s="23">
        <f>F112</f>
        <v>15984744</v>
      </c>
    </row>
    <row r="112" spans="1:6" ht="42" customHeight="1" x14ac:dyDescent="0.2">
      <c r="A112" s="40" t="s">
        <v>81</v>
      </c>
      <c r="B112" s="52" t="s">
        <v>80</v>
      </c>
      <c r="C112" s="52" t="s">
        <v>82</v>
      </c>
      <c r="D112" s="24">
        <v>13116504</v>
      </c>
      <c r="E112" s="24">
        <v>14751520</v>
      </c>
      <c r="F112" s="24">
        <v>15984744</v>
      </c>
    </row>
    <row r="113" spans="1:6" ht="46.5" customHeight="1" x14ac:dyDescent="0.2">
      <c r="A113" s="40" t="s">
        <v>7</v>
      </c>
      <c r="B113" s="52" t="s">
        <v>80</v>
      </c>
      <c r="C113" s="52" t="s">
        <v>8</v>
      </c>
      <c r="D113" s="23">
        <f>D114</f>
        <v>2504004</v>
      </c>
      <c r="E113" s="23">
        <f>E114</f>
        <v>1970683</v>
      </c>
      <c r="F113" s="23">
        <f>F114</f>
        <v>1970683</v>
      </c>
    </row>
    <row r="114" spans="1:6" ht="57.75" customHeight="1" x14ac:dyDescent="0.2">
      <c r="A114" s="40" t="s">
        <v>9</v>
      </c>
      <c r="B114" s="52" t="s">
        <v>80</v>
      </c>
      <c r="C114" s="52" t="s">
        <v>10</v>
      </c>
      <c r="D114" s="24">
        <v>2504004</v>
      </c>
      <c r="E114" s="24">
        <v>1970683</v>
      </c>
      <c r="F114" s="24">
        <v>1970683</v>
      </c>
    </row>
    <row r="115" spans="1:6" s="5" customFormat="1" ht="57" customHeight="1" x14ac:dyDescent="0.2">
      <c r="A115" s="40" t="s">
        <v>356</v>
      </c>
      <c r="B115" s="52" t="s">
        <v>83</v>
      </c>
      <c r="C115" s="52" t="s">
        <v>5</v>
      </c>
      <c r="D115" s="23">
        <f>D116+D118</f>
        <v>6598287</v>
      </c>
      <c r="E115" s="23">
        <f t="shared" ref="E115:F115" si="43">E116+E118</f>
        <v>6886159</v>
      </c>
      <c r="F115" s="23">
        <f t="shared" si="43"/>
        <v>7294753</v>
      </c>
    </row>
    <row r="116" spans="1:6" ht="91.5" customHeight="1" x14ac:dyDescent="0.2">
      <c r="A116" s="40" t="s">
        <v>18</v>
      </c>
      <c r="B116" s="52" t="s">
        <v>83</v>
      </c>
      <c r="C116" s="52" t="s">
        <v>19</v>
      </c>
      <c r="D116" s="23">
        <f>D117</f>
        <v>4265280</v>
      </c>
      <c r="E116" s="23">
        <f>E117</f>
        <v>4806970</v>
      </c>
      <c r="F116" s="23">
        <f>F117</f>
        <v>5215564</v>
      </c>
    </row>
    <row r="117" spans="1:6" ht="43.5" customHeight="1" x14ac:dyDescent="0.2">
      <c r="A117" s="40" t="s">
        <v>81</v>
      </c>
      <c r="B117" s="52" t="s">
        <v>83</v>
      </c>
      <c r="C117" s="52" t="s">
        <v>82</v>
      </c>
      <c r="D117" s="24">
        <v>4265280</v>
      </c>
      <c r="E117" s="24">
        <v>4806970</v>
      </c>
      <c r="F117" s="24">
        <v>5215564</v>
      </c>
    </row>
    <row r="118" spans="1:6" ht="45" customHeight="1" x14ac:dyDescent="0.2">
      <c r="A118" s="40" t="s">
        <v>7</v>
      </c>
      <c r="B118" s="52" t="s">
        <v>83</v>
      </c>
      <c r="C118" s="52" t="s">
        <v>8</v>
      </c>
      <c r="D118" s="23">
        <f>D119</f>
        <v>2333007</v>
      </c>
      <c r="E118" s="23">
        <f>E119</f>
        <v>2079189</v>
      </c>
      <c r="F118" s="23">
        <f>F119</f>
        <v>2079189</v>
      </c>
    </row>
    <row r="119" spans="1:6" ht="52.5" customHeight="1" x14ac:dyDescent="0.2">
      <c r="A119" s="40" t="s">
        <v>9</v>
      </c>
      <c r="B119" s="52" t="s">
        <v>83</v>
      </c>
      <c r="C119" s="52" t="s">
        <v>10</v>
      </c>
      <c r="D119" s="24">
        <v>2333007</v>
      </c>
      <c r="E119" s="24">
        <v>2079189</v>
      </c>
      <c r="F119" s="24">
        <v>2079189</v>
      </c>
    </row>
    <row r="120" spans="1:6" ht="28.5" customHeight="1" x14ac:dyDescent="0.2">
      <c r="A120" s="40" t="s">
        <v>86</v>
      </c>
      <c r="B120" s="52" t="s">
        <v>87</v>
      </c>
      <c r="C120" s="52" t="s">
        <v>5</v>
      </c>
      <c r="D120" s="23">
        <f>D121+D123</f>
        <v>6650000</v>
      </c>
      <c r="E120" s="23">
        <f t="shared" ref="E120:F120" si="44">E121</f>
        <v>0</v>
      </c>
      <c r="F120" s="23">
        <f t="shared" si="44"/>
        <v>0</v>
      </c>
    </row>
    <row r="121" spans="1:6" ht="46.5" customHeight="1" x14ac:dyDescent="0.2">
      <c r="A121" s="40" t="s">
        <v>7</v>
      </c>
      <c r="B121" s="52" t="s">
        <v>87</v>
      </c>
      <c r="C121" s="52" t="s">
        <v>8</v>
      </c>
      <c r="D121" s="23">
        <f t="shared" ref="D121:F121" si="45">D122</f>
        <v>750000</v>
      </c>
      <c r="E121" s="23">
        <f t="shared" si="45"/>
        <v>0</v>
      </c>
      <c r="F121" s="23">
        <f t="shared" si="45"/>
        <v>0</v>
      </c>
    </row>
    <row r="122" spans="1:6" ht="69" customHeight="1" x14ac:dyDescent="0.2">
      <c r="A122" s="40" t="s">
        <v>9</v>
      </c>
      <c r="B122" s="52" t="s">
        <v>87</v>
      </c>
      <c r="C122" s="52" t="s">
        <v>10</v>
      </c>
      <c r="D122" s="24">
        <v>750000</v>
      </c>
      <c r="E122" s="25">
        <v>0</v>
      </c>
      <c r="F122" s="24">
        <v>0</v>
      </c>
    </row>
    <row r="123" spans="1:6" ht="60" customHeight="1" x14ac:dyDescent="0.2">
      <c r="A123" s="40" t="s">
        <v>22</v>
      </c>
      <c r="B123" s="52" t="s">
        <v>87</v>
      </c>
      <c r="C123" s="52" t="s">
        <v>23</v>
      </c>
      <c r="D123" s="33">
        <f>D124</f>
        <v>5900000</v>
      </c>
      <c r="E123" s="33">
        <f t="shared" ref="E123:F123" si="46">E124</f>
        <v>0</v>
      </c>
      <c r="F123" s="33">
        <f t="shared" si="46"/>
        <v>0</v>
      </c>
    </row>
    <row r="124" spans="1:6" ht="31.5" customHeight="1" x14ac:dyDescent="0.2">
      <c r="A124" s="40" t="s">
        <v>24</v>
      </c>
      <c r="B124" s="52" t="s">
        <v>87</v>
      </c>
      <c r="C124" s="52" t="s">
        <v>25</v>
      </c>
      <c r="D124" s="24">
        <v>5900000</v>
      </c>
      <c r="E124" s="25">
        <v>0</v>
      </c>
      <c r="F124" s="24">
        <v>0</v>
      </c>
    </row>
    <row r="125" spans="1:6" ht="75" customHeight="1" x14ac:dyDescent="0.2">
      <c r="A125" s="40" t="s">
        <v>88</v>
      </c>
      <c r="B125" s="58" t="s">
        <v>89</v>
      </c>
      <c r="C125" s="58" t="s">
        <v>5</v>
      </c>
      <c r="D125" s="26">
        <f>D126</f>
        <v>246500</v>
      </c>
      <c r="E125" s="26">
        <f t="shared" ref="E125:F125" si="47">E126</f>
        <v>0</v>
      </c>
      <c r="F125" s="26">
        <f t="shared" si="47"/>
        <v>0</v>
      </c>
    </row>
    <row r="126" spans="1:6" s="5" customFormat="1" ht="42" customHeight="1" x14ac:dyDescent="0.2">
      <c r="A126" s="40" t="s">
        <v>90</v>
      </c>
      <c r="B126" s="52" t="s">
        <v>91</v>
      </c>
      <c r="C126" s="52" t="s">
        <v>5</v>
      </c>
      <c r="D126" s="23">
        <f>D127+D129</f>
        <v>246500</v>
      </c>
      <c r="E126" s="23">
        <f>E127+E129</f>
        <v>0</v>
      </c>
      <c r="F126" s="23">
        <f>F127+F129</f>
        <v>0</v>
      </c>
    </row>
    <row r="127" spans="1:6" ht="42.75" customHeight="1" x14ac:dyDescent="0.2">
      <c r="A127" s="40" t="s">
        <v>7</v>
      </c>
      <c r="B127" s="52" t="s">
        <v>91</v>
      </c>
      <c r="C127" s="52" t="s">
        <v>8</v>
      </c>
      <c r="D127" s="23">
        <f>D128</f>
        <v>63500</v>
      </c>
      <c r="E127" s="23">
        <f>E128</f>
        <v>0</v>
      </c>
      <c r="F127" s="23">
        <f>F128</f>
        <v>0</v>
      </c>
    </row>
    <row r="128" spans="1:6" ht="58.5" customHeight="1" x14ac:dyDescent="0.2">
      <c r="A128" s="40" t="s">
        <v>9</v>
      </c>
      <c r="B128" s="52" t="s">
        <v>91</v>
      </c>
      <c r="C128" s="52" t="s">
        <v>10</v>
      </c>
      <c r="D128" s="24">
        <v>63500</v>
      </c>
      <c r="E128" s="25">
        <v>0</v>
      </c>
      <c r="F128" s="24">
        <v>0</v>
      </c>
    </row>
    <row r="129" spans="1:6" ht="54" customHeight="1" x14ac:dyDescent="0.2">
      <c r="A129" s="40" t="s">
        <v>22</v>
      </c>
      <c r="B129" s="52" t="s">
        <v>91</v>
      </c>
      <c r="C129" s="52" t="s">
        <v>23</v>
      </c>
      <c r="D129" s="23">
        <f>D130</f>
        <v>183000</v>
      </c>
      <c r="E129" s="23">
        <f>E130</f>
        <v>0</v>
      </c>
      <c r="F129" s="23">
        <f>F130</f>
        <v>0</v>
      </c>
    </row>
    <row r="130" spans="1:6" ht="34.5" customHeight="1" x14ac:dyDescent="0.2">
      <c r="A130" s="40" t="s">
        <v>24</v>
      </c>
      <c r="B130" s="52" t="s">
        <v>91</v>
      </c>
      <c r="C130" s="52" t="s">
        <v>25</v>
      </c>
      <c r="D130" s="24">
        <v>183000</v>
      </c>
      <c r="E130" s="24">
        <v>0</v>
      </c>
      <c r="F130" s="24">
        <v>0</v>
      </c>
    </row>
    <row r="131" spans="1:6" ht="63.75" customHeight="1" outlineLevel="5" x14ac:dyDescent="0.2">
      <c r="A131" s="40" t="s">
        <v>92</v>
      </c>
      <c r="B131" s="58" t="s">
        <v>93</v>
      </c>
      <c r="C131" s="56" t="s">
        <v>5</v>
      </c>
      <c r="D131" s="28">
        <f>D132</f>
        <v>6379263.2000000002</v>
      </c>
      <c r="E131" s="28">
        <f t="shared" ref="E131:F131" si="48">E132</f>
        <v>0</v>
      </c>
      <c r="F131" s="28">
        <f t="shared" si="48"/>
        <v>0</v>
      </c>
    </row>
    <row r="132" spans="1:6" s="5" customFormat="1" ht="63" customHeight="1" x14ac:dyDescent="0.2">
      <c r="A132" s="40" t="s">
        <v>357</v>
      </c>
      <c r="B132" s="52" t="s">
        <v>358</v>
      </c>
      <c r="C132" s="52" t="s">
        <v>5</v>
      </c>
      <c r="D132" s="23">
        <f>D133+D135</f>
        <v>6379263.2000000002</v>
      </c>
      <c r="E132" s="23">
        <f t="shared" ref="E132:F132" si="49">E133+E135</f>
        <v>0</v>
      </c>
      <c r="F132" s="23">
        <f t="shared" si="49"/>
        <v>0</v>
      </c>
    </row>
    <row r="133" spans="1:6" ht="43.5" customHeight="1" x14ac:dyDescent="0.2">
      <c r="A133" s="40" t="s">
        <v>7</v>
      </c>
      <c r="B133" s="52" t="s">
        <v>358</v>
      </c>
      <c r="C133" s="52" t="s">
        <v>8</v>
      </c>
      <c r="D133" s="23">
        <f>D134</f>
        <v>2837373.75</v>
      </c>
      <c r="E133" s="23">
        <f>E134</f>
        <v>0</v>
      </c>
      <c r="F133" s="23">
        <f>F134</f>
        <v>0</v>
      </c>
    </row>
    <row r="134" spans="1:6" ht="55.5" customHeight="1" x14ac:dyDescent="0.2">
      <c r="A134" s="40" t="s">
        <v>9</v>
      </c>
      <c r="B134" s="52" t="s">
        <v>358</v>
      </c>
      <c r="C134" s="52" t="s">
        <v>10</v>
      </c>
      <c r="D134" s="24">
        <v>2837373.75</v>
      </c>
      <c r="E134" s="24">
        <v>0</v>
      </c>
      <c r="F134" s="24">
        <v>0</v>
      </c>
    </row>
    <row r="135" spans="1:6" ht="54" customHeight="1" outlineLevel="5" x14ac:dyDescent="0.2">
      <c r="A135" s="53" t="s">
        <v>22</v>
      </c>
      <c r="B135" s="57" t="s">
        <v>358</v>
      </c>
      <c r="C135" s="57" t="s">
        <v>23</v>
      </c>
      <c r="D135" s="29">
        <f>D136</f>
        <v>3541889.45</v>
      </c>
      <c r="E135" s="29">
        <f>E136</f>
        <v>0</v>
      </c>
      <c r="F135" s="29">
        <f>F136</f>
        <v>0</v>
      </c>
    </row>
    <row r="136" spans="1:6" ht="34.5" customHeight="1" outlineLevel="5" x14ac:dyDescent="0.2">
      <c r="A136" s="53" t="s">
        <v>24</v>
      </c>
      <c r="B136" s="57" t="s">
        <v>358</v>
      </c>
      <c r="C136" s="57" t="s">
        <v>25</v>
      </c>
      <c r="D136" s="30">
        <v>3541889.45</v>
      </c>
      <c r="E136" s="25">
        <v>0</v>
      </c>
      <c r="F136" s="30">
        <v>0</v>
      </c>
    </row>
    <row r="137" spans="1:6" ht="60.75" customHeight="1" outlineLevel="5" x14ac:dyDescent="0.2">
      <c r="A137" s="40" t="s">
        <v>94</v>
      </c>
      <c r="B137" s="57" t="s">
        <v>95</v>
      </c>
      <c r="C137" s="52" t="s">
        <v>5</v>
      </c>
      <c r="D137" s="23">
        <f>D138+D142</f>
        <v>18059512</v>
      </c>
      <c r="E137" s="23">
        <f t="shared" ref="E137:F137" si="50">E138+E142</f>
        <v>19091295</v>
      </c>
      <c r="F137" s="23">
        <f t="shared" si="50"/>
        <v>20287495</v>
      </c>
    </row>
    <row r="138" spans="1:6" ht="57.75" customHeight="1" outlineLevel="5" x14ac:dyDescent="0.2">
      <c r="A138" s="60" t="s">
        <v>96</v>
      </c>
      <c r="B138" s="58" t="s">
        <v>97</v>
      </c>
      <c r="C138" s="58" t="s">
        <v>5</v>
      </c>
      <c r="D138" s="26">
        <f t="shared" ref="D138:F140" si="51">D139</f>
        <v>17944512</v>
      </c>
      <c r="E138" s="26">
        <f t="shared" si="51"/>
        <v>19091295</v>
      </c>
      <c r="F138" s="26">
        <f t="shared" si="51"/>
        <v>20287495</v>
      </c>
    </row>
    <row r="139" spans="1:6" ht="61.5" customHeight="1" outlineLevel="5" x14ac:dyDescent="0.2">
      <c r="A139" s="53" t="s">
        <v>98</v>
      </c>
      <c r="B139" s="57" t="s">
        <v>99</v>
      </c>
      <c r="C139" s="52" t="s">
        <v>5</v>
      </c>
      <c r="D139" s="23">
        <f t="shared" si="51"/>
        <v>17944512</v>
      </c>
      <c r="E139" s="23">
        <f t="shared" si="51"/>
        <v>19091295</v>
      </c>
      <c r="F139" s="23">
        <f t="shared" si="51"/>
        <v>20287495</v>
      </c>
    </row>
    <row r="140" spans="1:6" ht="63" customHeight="1" outlineLevel="5" x14ac:dyDescent="0.2">
      <c r="A140" s="40" t="s">
        <v>22</v>
      </c>
      <c r="B140" s="57" t="s">
        <v>99</v>
      </c>
      <c r="C140" s="52" t="s">
        <v>23</v>
      </c>
      <c r="D140" s="23">
        <f t="shared" si="51"/>
        <v>17944512</v>
      </c>
      <c r="E140" s="23">
        <f t="shared" si="51"/>
        <v>19091295</v>
      </c>
      <c r="F140" s="23">
        <f t="shared" si="51"/>
        <v>20287495</v>
      </c>
    </row>
    <row r="141" spans="1:6" ht="35.25" customHeight="1" outlineLevel="5" x14ac:dyDescent="0.2">
      <c r="A141" s="40" t="s">
        <v>24</v>
      </c>
      <c r="B141" s="57" t="s">
        <v>99</v>
      </c>
      <c r="C141" s="52" t="s">
        <v>25</v>
      </c>
      <c r="D141" s="24">
        <v>17944512</v>
      </c>
      <c r="E141" s="24">
        <v>19091295</v>
      </c>
      <c r="F141" s="24">
        <v>20287495</v>
      </c>
    </row>
    <row r="142" spans="1:6" ht="40.5" customHeight="1" outlineLevel="5" x14ac:dyDescent="0.2">
      <c r="A142" s="40" t="s">
        <v>100</v>
      </c>
      <c r="B142" s="58" t="s">
        <v>101</v>
      </c>
      <c r="C142" s="58" t="s">
        <v>5</v>
      </c>
      <c r="D142" s="26">
        <f>D143</f>
        <v>115000</v>
      </c>
      <c r="E142" s="26">
        <f t="shared" ref="E142:F142" si="52">E143</f>
        <v>0</v>
      </c>
      <c r="F142" s="26">
        <f t="shared" si="52"/>
        <v>0</v>
      </c>
    </row>
    <row r="143" spans="1:6" ht="52.5" customHeight="1" outlineLevel="5" x14ac:dyDescent="0.2">
      <c r="A143" s="40" t="s">
        <v>102</v>
      </c>
      <c r="B143" s="57" t="s">
        <v>103</v>
      </c>
      <c r="C143" s="52" t="s">
        <v>5</v>
      </c>
      <c r="D143" s="23">
        <f t="shared" ref="D143:F144" si="53">D144</f>
        <v>115000</v>
      </c>
      <c r="E143" s="23">
        <f t="shared" si="53"/>
        <v>0</v>
      </c>
      <c r="F143" s="23">
        <f t="shared" si="53"/>
        <v>0</v>
      </c>
    </row>
    <row r="144" spans="1:6" ht="54" customHeight="1" outlineLevel="5" x14ac:dyDescent="0.2">
      <c r="A144" s="40" t="s">
        <v>22</v>
      </c>
      <c r="B144" s="57" t="s">
        <v>103</v>
      </c>
      <c r="C144" s="52" t="s">
        <v>23</v>
      </c>
      <c r="D144" s="23">
        <f t="shared" si="53"/>
        <v>115000</v>
      </c>
      <c r="E144" s="23">
        <f t="shared" si="53"/>
        <v>0</v>
      </c>
      <c r="F144" s="23">
        <f t="shared" si="53"/>
        <v>0</v>
      </c>
    </row>
    <row r="145" spans="1:6" ht="35.25" customHeight="1" outlineLevel="5" x14ac:dyDescent="0.2">
      <c r="A145" s="40" t="s">
        <v>24</v>
      </c>
      <c r="B145" s="57" t="s">
        <v>103</v>
      </c>
      <c r="C145" s="52" t="s">
        <v>25</v>
      </c>
      <c r="D145" s="24">
        <v>115000</v>
      </c>
      <c r="E145" s="25">
        <v>0</v>
      </c>
      <c r="F145" s="24">
        <v>0</v>
      </c>
    </row>
    <row r="146" spans="1:6" ht="42.75" customHeight="1" x14ac:dyDescent="0.2">
      <c r="A146" s="40" t="s">
        <v>104</v>
      </c>
      <c r="B146" s="52" t="s">
        <v>105</v>
      </c>
      <c r="C146" s="52" t="s">
        <v>5</v>
      </c>
      <c r="D146" s="23">
        <f>D147+D151</f>
        <v>15318683.029999999</v>
      </c>
      <c r="E146" s="23">
        <f t="shared" ref="E146:F146" si="54">E147+E151</f>
        <v>15972534</v>
      </c>
      <c r="F146" s="23">
        <f t="shared" si="54"/>
        <v>17208616</v>
      </c>
    </row>
    <row r="147" spans="1:6" ht="45.75" customHeight="1" x14ac:dyDescent="0.2">
      <c r="A147" s="60" t="s">
        <v>106</v>
      </c>
      <c r="B147" s="58" t="s">
        <v>107</v>
      </c>
      <c r="C147" s="58" t="s">
        <v>5</v>
      </c>
      <c r="D147" s="26">
        <f>D148</f>
        <v>14653282</v>
      </c>
      <c r="E147" s="26">
        <f t="shared" ref="D147:F149" si="55">E148</f>
        <v>15799333</v>
      </c>
      <c r="F147" s="26">
        <f t="shared" si="55"/>
        <v>17035415</v>
      </c>
    </row>
    <row r="148" spans="1:6" ht="48.75" customHeight="1" x14ac:dyDescent="0.2">
      <c r="A148" s="40" t="s">
        <v>392</v>
      </c>
      <c r="B148" s="52" t="s">
        <v>108</v>
      </c>
      <c r="C148" s="52" t="s">
        <v>5</v>
      </c>
      <c r="D148" s="23">
        <f t="shared" si="55"/>
        <v>14653282</v>
      </c>
      <c r="E148" s="23">
        <f t="shared" si="55"/>
        <v>15799333</v>
      </c>
      <c r="F148" s="23">
        <f t="shared" si="55"/>
        <v>17035415</v>
      </c>
    </row>
    <row r="149" spans="1:6" ht="60" customHeight="1" x14ac:dyDescent="0.2">
      <c r="A149" s="40" t="s">
        <v>22</v>
      </c>
      <c r="B149" s="52" t="s">
        <v>108</v>
      </c>
      <c r="C149" s="52" t="s">
        <v>23</v>
      </c>
      <c r="D149" s="23">
        <f t="shared" si="55"/>
        <v>14653282</v>
      </c>
      <c r="E149" s="23">
        <f t="shared" si="55"/>
        <v>15799333</v>
      </c>
      <c r="F149" s="23">
        <f t="shared" si="55"/>
        <v>17035415</v>
      </c>
    </row>
    <row r="150" spans="1:6" ht="37.5" customHeight="1" x14ac:dyDescent="0.2">
      <c r="A150" s="40" t="s">
        <v>24</v>
      </c>
      <c r="B150" s="52" t="s">
        <v>108</v>
      </c>
      <c r="C150" s="52" t="s">
        <v>25</v>
      </c>
      <c r="D150" s="24">
        <v>14653282</v>
      </c>
      <c r="E150" s="24">
        <v>15799333</v>
      </c>
      <c r="F150" s="24">
        <v>17035415</v>
      </c>
    </row>
    <row r="151" spans="1:6" ht="39" customHeight="1" x14ac:dyDescent="0.2">
      <c r="A151" s="40" t="s">
        <v>359</v>
      </c>
      <c r="B151" s="58" t="s">
        <v>109</v>
      </c>
      <c r="C151" s="58" t="s">
        <v>5</v>
      </c>
      <c r="D151" s="26">
        <f>D152+D155+D158</f>
        <v>665401.03</v>
      </c>
      <c r="E151" s="26">
        <f t="shared" ref="E151:F151" si="56">E152+E155+E158</f>
        <v>173201</v>
      </c>
      <c r="F151" s="26">
        <f t="shared" si="56"/>
        <v>173201</v>
      </c>
    </row>
    <row r="152" spans="1:6" ht="41.25" customHeight="1" x14ac:dyDescent="0.2">
      <c r="A152" s="40" t="s">
        <v>110</v>
      </c>
      <c r="B152" s="52" t="s">
        <v>111</v>
      </c>
      <c r="C152" s="52" t="s">
        <v>5</v>
      </c>
      <c r="D152" s="23">
        <f>D153</f>
        <v>32000</v>
      </c>
      <c r="E152" s="23">
        <f t="shared" ref="E152:F152" si="57">E153</f>
        <v>0</v>
      </c>
      <c r="F152" s="23">
        <f t="shared" si="57"/>
        <v>0</v>
      </c>
    </row>
    <row r="153" spans="1:6" ht="56.25" customHeight="1" x14ac:dyDescent="0.2">
      <c r="A153" s="40" t="s">
        <v>22</v>
      </c>
      <c r="B153" s="52" t="s">
        <v>111</v>
      </c>
      <c r="C153" s="52" t="s">
        <v>23</v>
      </c>
      <c r="D153" s="23">
        <f>D154</f>
        <v>32000</v>
      </c>
      <c r="E153" s="23">
        <f>E154</f>
        <v>0</v>
      </c>
      <c r="F153" s="23">
        <f>F154</f>
        <v>0</v>
      </c>
    </row>
    <row r="154" spans="1:6" ht="33" customHeight="1" x14ac:dyDescent="0.2">
      <c r="A154" s="40" t="s">
        <v>24</v>
      </c>
      <c r="B154" s="52" t="s">
        <v>111</v>
      </c>
      <c r="C154" s="52" t="s">
        <v>25</v>
      </c>
      <c r="D154" s="24">
        <v>32000</v>
      </c>
      <c r="E154" s="25">
        <v>0</v>
      </c>
      <c r="F154" s="24">
        <v>0</v>
      </c>
    </row>
    <row r="155" spans="1:6" ht="41.25" customHeight="1" x14ac:dyDescent="0.2">
      <c r="A155" s="40" t="s">
        <v>360</v>
      </c>
      <c r="B155" s="52" t="s">
        <v>112</v>
      </c>
      <c r="C155" s="52" t="s">
        <v>5</v>
      </c>
      <c r="D155" s="23">
        <f>D156</f>
        <v>460200</v>
      </c>
      <c r="E155" s="23">
        <f t="shared" ref="E155:F155" si="58">E156</f>
        <v>0</v>
      </c>
      <c r="F155" s="23">
        <f t="shared" si="58"/>
        <v>0</v>
      </c>
    </row>
    <row r="156" spans="1:6" ht="61.5" customHeight="1" x14ac:dyDescent="0.2">
      <c r="A156" s="40" t="s">
        <v>22</v>
      </c>
      <c r="B156" s="52" t="s">
        <v>112</v>
      </c>
      <c r="C156" s="52" t="s">
        <v>23</v>
      </c>
      <c r="D156" s="23">
        <f>D157</f>
        <v>460200</v>
      </c>
      <c r="E156" s="23">
        <f>E157</f>
        <v>0</v>
      </c>
      <c r="F156" s="23">
        <f>F157</f>
        <v>0</v>
      </c>
    </row>
    <row r="157" spans="1:6" ht="30.75" customHeight="1" x14ac:dyDescent="0.2">
      <c r="A157" s="40" t="s">
        <v>24</v>
      </c>
      <c r="B157" s="52" t="s">
        <v>112</v>
      </c>
      <c r="C157" s="52" t="s">
        <v>25</v>
      </c>
      <c r="D157" s="24">
        <v>460200</v>
      </c>
      <c r="E157" s="25">
        <v>0</v>
      </c>
      <c r="F157" s="24">
        <v>0</v>
      </c>
    </row>
    <row r="158" spans="1:6" ht="59.25" customHeight="1" x14ac:dyDescent="0.2">
      <c r="A158" s="40" t="s">
        <v>361</v>
      </c>
      <c r="B158" s="52" t="s">
        <v>113</v>
      </c>
      <c r="C158" s="52" t="s">
        <v>5</v>
      </c>
      <c r="D158" s="23">
        <f t="shared" ref="D158:F159" si="59">D159</f>
        <v>173201.03</v>
      </c>
      <c r="E158" s="23">
        <f t="shared" si="59"/>
        <v>173201</v>
      </c>
      <c r="F158" s="23">
        <f t="shared" si="59"/>
        <v>173201</v>
      </c>
    </row>
    <row r="159" spans="1:6" ht="53.25" customHeight="1" x14ac:dyDescent="0.2">
      <c r="A159" s="40" t="s">
        <v>22</v>
      </c>
      <c r="B159" s="52" t="s">
        <v>113</v>
      </c>
      <c r="C159" s="52" t="s">
        <v>23</v>
      </c>
      <c r="D159" s="23">
        <f t="shared" si="59"/>
        <v>173201.03</v>
      </c>
      <c r="E159" s="23">
        <f t="shared" si="59"/>
        <v>173201</v>
      </c>
      <c r="F159" s="23">
        <f t="shared" si="59"/>
        <v>173201</v>
      </c>
    </row>
    <row r="160" spans="1:6" ht="33.75" customHeight="1" x14ac:dyDescent="0.2">
      <c r="A160" s="40" t="s">
        <v>24</v>
      </c>
      <c r="B160" s="52" t="s">
        <v>113</v>
      </c>
      <c r="C160" s="52" t="s">
        <v>25</v>
      </c>
      <c r="D160" s="24">
        <v>173201.03</v>
      </c>
      <c r="E160" s="25">
        <v>173201</v>
      </c>
      <c r="F160" s="24">
        <v>173201</v>
      </c>
    </row>
    <row r="161" spans="1:6" ht="66.75" customHeight="1" outlineLevel="5" x14ac:dyDescent="0.2">
      <c r="A161" s="53" t="s">
        <v>114</v>
      </c>
      <c r="B161" s="57" t="s">
        <v>115</v>
      </c>
      <c r="C161" s="57" t="s">
        <v>5</v>
      </c>
      <c r="D161" s="29">
        <f>D162+D171</f>
        <v>21296572</v>
      </c>
      <c r="E161" s="29">
        <f>E162+E171</f>
        <v>21163987</v>
      </c>
      <c r="F161" s="29">
        <f>F162+F171</f>
        <v>21163987</v>
      </c>
    </row>
    <row r="162" spans="1:6" ht="55.5" customHeight="1" outlineLevel="5" x14ac:dyDescent="0.2">
      <c r="A162" s="40" t="s">
        <v>116</v>
      </c>
      <c r="B162" s="58" t="s">
        <v>117</v>
      </c>
      <c r="C162" s="56" t="s">
        <v>5</v>
      </c>
      <c r="D162" s="28">
        <f>D163+D166</f>
        <v>19007477</v>
      </c>
      <c r="E162" s="28">
        <f>E163+E166</f>
        <v>18874892</v>
      </c>
      <c r="F162" s="28">
        <f>F163+F166</f>
        <v>18874892</v>
      </c>
    </row>
    <row r="163" spans="1:6" ht="78.75" customHeight="1" outlineLevel="5" x14ac:dyDescent="0.2">
      <c r="A163" s="53" t="s">
        <v>191</v>
      </c>
      <c r="B163" s="57" t="s">
        <v>118</v>
      </c>
      <c r="C163" s="57" t="s">
        <v>5</v>
      </c>
      <c r="D163" s="23">
        <f t="shared" ref="D163:F164" si="60">D164</f>
        <v>3269840</v>
      </c>
      <c r="E163" s="23">
        <f t="shared" si="60"/>
        <v>3269840</v>
      </c>
      <c r="F163" s="23">
        <f t="shared" si="60"/>
        <v>3269840</v>
      </c>
    </row>
    <row r="164" spans="1:6" ht="87.75" customHeight="1" outlineLevel="5" x14ac:dyDescent="0.2">
      <c r="A164" s="40" t="s">
        <v>18</v>
      </c>
      <c r="B164" s="57" t="s">
        <v>118</v>
      </c>
      <c r="C164" s="57" t="s">
        <v>19</v>
      </c>
      <c r="D164" s="23">
        <f t="shared" si="60"/>
        <v>3269840</v>
      </c>
      <c r="E164" s="23">
        <f t="shared" si="60"/>
        <v>3269840</v>
      </c>
      <c r="F164" s="23">
        <f t="shared" si="60"/>
        <v>3269840</v>
      </c>
    </row>
    <row r="165" spans="1:6" ht="44.25" customHeight="1" outlineLevel="5" x14ac:dyDescent="0.2">
      <c r="A165" s="40" t="s">
        <v>20</v>
      </c>
      <c r="B165" s="57" t="s">
        <v>118</v>
      </c>
      <c r="C165" s="57" t="s">
        <v>21</v>
      </c>
      <c r="D165" s="24">
        <v>3269840</v>
      </c>
      <c r="E165" s="24">
        <v>3269840</v>
      </c>
      <c r="F165" s="24">
        <v>3269840</v>
      </c>
    </row>
    <row r="166" spans="1:6" ht="61.5" customHeight="1" x14ac:dyDescent="0.2">
      <c r="A166" s="40" t="s">
        <v>119</v>
      </c>
      <c r="B166" s="52" t="s">
        <v>120</v>
      </c>
      <c r="C166" s="52" t="s">
        <v>5</v>
      </c>
      <c r="D166" s="23">
        <f>D167+D169</f>
        <v>15737637</v>
      </c>
      <c r="E166" s="23">
        <f>E167+E169</f>
        <v>15605052</v>
      </c>
      <c r="F166" s="23">
        <f>F167+F169</f>
        <v>15605052</v>
      </c>
    </row>
    <row r="167" spans="1:6" ht="90" customHeight="1" x14ac:dyDescent="0.2">
      <c r="A167" s="40" t="s">
        <v>18</v>
      </c>
      <c r="B167" s="52" t="s">
        <v>120</v>
      </c>
      <c r="C167" s="52" t="s">
        <v>19</v>
      </c>
      <c r="D167" s="23">
        <f>D168</f>
        <v>15603882</v>
      </c>
      <c r="E167" s="23">
        <f>E168</f>
        <v>15603882</v>
      </c>
      <c r="F167" s="23">
        <f>F168</f>
        <v>15603882</v>
      </c>
    </row>
    <row r="168" spans="1:6" ht="42" customHeight="1" x14ac:dyDescent="0.2">
      <c r="A168" s="40" t="s">
        <v>121</v>
      </c>
      <c r="B168" s="52" t="s">
        <v>120</v>
      </c>
      <c r="C168" s="52" t="s">
        <v>82</v>
      </c>
      <c r="D168" s="24">
        <v>15603882</v>
      </c>
      <c r="E168" s="24">
        <v>15603882</v>
      </c>
      <c r="F168" s="24">
        <v>15603882</v>
      </c>
    </row>
    <row r="169" spans="1:6" ht="45.75" customHeight="1" x14ac:dyDescent="0.2">
      <c r="A169" s="40" t="s">
        <v>7</v>
      </c>
      <c r="B169" s="52" t="s">
        <v>120</v>
      </c>
      <c r="C169" s="52" t="s">
        <v>8</v>
      </c>
      <c r="D169" s="23">
        <f>D170</f>
        <v>133755</v>
      </c>
      <c r="E169" s="23">
        <f>E170</f>
        <v>1170</v>
      </c>
      <c r="F169" s="23">
        <f>F170</f>
        <v>1170</v>
      </c>
    </row>
    <row r="170" spans="1:6" ht="55.5" customHeight="1" x14ac:dyDescent="0.2">
      <c r="A170" s="40" t="s">
        <v>9</v>
      </c>
      <c r="B170" s="52" t="s">
        <v>120</v>
      </c>
      <c r="C170" s="52" t="s">
        <v>10</v>
      </c>
      <c r="D170" s="24">
        <v>133755</v>
      </c>
      <c r="E170" s="25">
        <v>1170</v>
      </c>
      <c r="F170" s="24">
        <v>1170</v>
      </c>
    </row>
    <row r="171" spans="1:6" ht="42" customHeight="1" x14ac:dyDescent="0.2">
      <c r="A171" s="40" t="s">
        <v>122</v>
      </c>
      <c r="B171" s="58" t="s">
        <v>123</v>
      </c>
      <c r="C171" s="52" t="s">
        <v>5</v>
      </c>
      <c r="D171" s="23">
        <f t="shared" ref="D171:F173" si="61">D172</f>
        <v>2289095</v>
      </c>
      <c r="E171" s="23">
        <f t="shared" si="61"/>
        <v>2289095</v>
      </c>
      <c r="F171" s="23">
        <f t="shared" si="61"/>
        <v>2289095</v>
      </c>
    </row>
    <row r="172" spans="1:6" ht="34.5" customHeight="1" x14ac:dyDescent="0.2">
      <c r="A172" s="40" t="s">
        <v>124</v>
      </c>
      <c r="B172" s="52" t="s">
        <v>125</v>
      </c>
      <c r="C172" s="52" t="s">
        <v>5</v>
      </c>
      <c r="D172" s="23">
        <f t="shared" si="61"/>
        <v>2289095</v>
      </c>
      <c r="E172" s="23">
        <f t="shared" si="61"/>
        <v>2289095</v>
      </c>
      <c r="F172" s="23">
        <f t="shared" si="61"/>
        <v>2289095</v>
      </c>
    </row>
    <row r="173" spans="1:6" ht="57.75" customHeight="1" x14ac:dyDescent="0.2">
      <c r="A173" s="53" t="s">
        <v>22</v>
      </c>
      <c r="B173" s="52" t="s">
        <v>125</v>
      </c>
      <c r="C173" s="52" t="s">
        <v>23</v>
      </c>
      <c r="D173" s="23">
        <f t="shared" si="61"/>
        <v>2289095</v>
      </c>
      <c r="E173" s="23">
        <f t="shared" si="61"/>
        <v>2289095</v>
      </c>
      <c r="F173" s="23">
        <f t="shared" si="61"/>
        <v>2289095</v>
      </c>
    </row>
    <row r="174" spans="1:6" ht="30.75" customHeight="1" x14ac:dyDescent="0.2">
      <c r="A174" s="53" t="s">
        <v>126</v>
      </c>
      <c r="B174" s="52" t="s">
        <v>125</v>
      </c>
      <c r="C174" s="52" t="s">
        <v>127</v>
      </c>
      <c r="D174" s="24">
        <v>2289095</v>
      </c>
      <c r="E174" s="25">
        <v>2289095</v>
      </c>
      <c r="F174" s="24">
        <v>2289095</v>
      </c>
    </row>
    <row r="175" spans="1:6" s="3" customFormat="1" ht="55.5" customHeight="1" outlineLevel="5" x14ac:dyDescent="0.2">
      <c r="A175" s="50" t="s">
        <v>128</v>
      </c>
      <c r="B175" s="55" t="s">
        <v>129</v>
      </c>
      <c r="C175" s="55" t="s">
        <v>5</v>
      </c>
      <c r="D175" s="27">
        <f>D176+D188+D221+D241+D246</f>
        <v>556394243.40999997</v>
      </c>
      <c r="E175" s="27">
        <f t="shared" ref="E175:F175" si="62">E176+E188+E221+E241+E246</f>
        <v>557101267.44000006</v>
      </c>
      <c r="F175" s="27">
        <f t="shared" si="62"/>
        <v>588629300.43999994</v>
      </c>
    </row>
    <row r="176" spans="1:6" ht="37.5" customHeight="1" x14ac:dyDescent="0.2">
      <c r="A176" s="40" t="s">
        <v>130</v>
      </c>
      <c r="B176" s="52" t="s">
        <v>131</v>
      </c>
      <c r="C176" s="52" t="s">
        <v>5</v>
      </c>
      <c r="D176" s="23">
        <f>D177+D184</f>
        <v>121042116</v>
      </c>
      <c r="E176" s="23">
        <f t="shared" ref="E176:F176" si="63">E177+E184</f>
        <v>118310592</v>
      </c>
      <c r="F176" s="23">
        <f t="shared" si="63"/>
        <v>125314320</v>
      </c>
    </row>
    <row r="177" spans="1:6" ht="66" customHeight="1" x14ac:dyDescent="0.2">
      <c r="A177" s="60" t="s">
        <v>132</v>
      </c>
      <c r="B177" s="58" t="s">
        <v>133</v>
      </c>
      <c r="C177" s="58" t="s">
        <v>5</v>
      </c>
      <c r="D177" s="26">
        <f>D178+D181</f>
        <v>117679876</v>
      </c>
      <c r="E177" s="26">
        <f>E178+E181</f>
        <v>118310592</v>
      </c>
      <c r="F177" s="26">
        <f>F178+F181</f>
        <v>125314320</v>
      </c>
    </row>
    <row r="178" spans="1:6" s="5" customFormat="1" ht="63" customHeight="1" x14ac:dyDescent="0.2">
      <c r="A178" s="40" t="s">
        <v>362</v>
      </c>
      <c r="B178" s="52" t="s">
        <v>134</v>
      </c>
      <c r="C178" s="61" t="s">
        <v>5</v>
      </c>
      <c r="D178" s="23">
        <f t="shared" ref="D178:F179" si="64">D179</f>
        <v>49172773</v>
      </c>
      <c r="E178" s="23">
        <f t="shared" si="64"/>
        <v>40980196</v>
      </c>
      <c r="F178" s="23">
        <f t="shared" si="64"/>
        <v>40980196</v>
      </c>
    </row>
    <row r="179" spans="1:6" ht="55.5" customHeight="1" x14ac:dyDescent="0.2">
      <c r="A179" s="40" t="s">
        <v>22</v>
      </c>
      <c r="B179" s="52" t="s">
        <v>134</v>
      </c>
      <c r="C179" s="52" t="s">
        <v>23</v>
      </c>
      <c r="D179" s="23">
        <f t="shared" si="64"/>
        <v>49172773</v>
      </c>
      <c r="E179" s="23">
        <f t="shared" si="64"/>
        <v>40980196</v>
      </c>
      <c r="F179" s="23">
        <f t="shared" si="64"/>
        <v>40980196</v>
      </c>
    </row>
    <row r="180" spans="1:6" ht="38.25" customHeight="1" x14ac:dyDescent="0.2">
      <c r="A180" s="40" t="s">
        <v>24</v>
      </c>
      <c r="B180" s="52" t="s">
        <v>134</v>
      </c>
      <c r="C180" s="61" t="s">
        <v>25</v>
      </c>
      <c r="D180" s="24">
        <v>49172773</v>
      </c>
      <c r="E180" s="24">
        <v>40980196</v>
      </c>
      <c r="F180" s="24">
        <v>40980196</v>
      </c>
    </row>
    <row r="181" spans="1:6" s="5" customFormat="1" ht="94.5" customHeight="1" x14ac:dyDescent="0.2">
      <c r="A181" s="53" t="s">
        <v>135</v>
      </c>
      <c r="B181" s="52" t="s">
        <v>136</v>
      </c>
      <c r="C181" s="52" t="s">
        <v>5</v>
      </c>
      <c r="D181" s="23">
        <f t="shared" ref="D181:F182" si="65">D182</f>
        <v>68507103</v>
      </c>
      <c r="E181" s="23">
        <f t="shared" si="65"/>
        <v>77330396</v>
      </c>
      <c r="F181" s="23">
        <f t="shared" si="65"/>
        <v>84334124</v>
      </c>
    </row>
    <row r="182" spans="1:6" ht="61.5" customHeight="1" x14ac:dyDescent="0.2">
      <c r="A182" s="40" t="s">
        <v>22</v>
      </c>
      <c r="B182" s="52" t="s">
        <v>136</v>
      </c>
      <c r="C182" s="52" t="s">
        <v>23</v>
      </c>
      <c r="D182" s="23">
        <f t="shared" si="65"/>
        <v>68507103</v>
      </c>
      <c r="E182" s="23">
        <f t="shared" si="65"/>
        <v>77330396</v>
      </c>
      <c r="F182" s="23">
        <f t="shared" si="65"/>
        <v>84334124</v>
      </c>
    </row>
    <row r="183" spans="1:6" ht="37.5" customHeight="1" x14ac:dyDescent="0.2">
      <c r="A183" s="40" t="s">
        <v>24</v>
      </c>
      <c r="B183" s="52" t="s">
        <v>136</v>
      </c>
      <c r="C183" s="61" t="s">
        <v>25</v>
      </c>
      <c r="D183" s="24">
        <v>68507103</v>
      </c>
      <c r="E183" s="24">
        <v>77330396</v>
      </c>
      <c r="F183" s="24">
        <v>84334124</v>
      </c>
    </row>
    <row r="184" spans="1:6" ht="61.5" customHeight="1" x14ac:dyDescent="0.2">
      <c r="A184" s="60" t="s">
        <v>137</v>
      </c>
      <c r="B184" s="58" t="s">
        <v>138</v>
      </c>
      <c r="C184" s="62" t="s">
        <v>5</v>
      </c>
      <c r="D184" s="26">
        <f t="shared" ref="D184:F186" si="66">D185</f>
        <v>3362240</v>
      </c>
      <c r="E184" s="26">
        <f t="shared" si="66"/>
        <v>0</v>
      </c>
      <c r="F184" s="26">
        <f t="shared" si="66"/>
        <v>0</v>
      </c>
    </row>
    <row r="185" spans="1:6" s="5" customFormat="1" ht="48.75" customHeight="1" outlineLevel="5" x14ac:dyDescent="0.2">
      <c r="A185" s="40" t="s">
        <v>139</v>
      </c>
      <c r="B185" s="52" t="s">
        <v>140</v>
      </c>
      <c r="C185" s="61" t="s">
        <v>5</v>
      </c>
      <c r="D185" s="23">
        <f t="shared" si="66"/>
        <v>3362240</v>
      </c>
      <c r="E185" s="23">
        <f t="shared" si="66"/>
        <v>0</v>
      </c>
      <c r="F185" s="23">
        <f t="shared" si="66"/>
        <v>0</v>
      </c>
    </row>
    <row r="186" spans="1:6" s="6" customFormat="1" ht="64.5" customHeight="1" outlineLevel="5" x14ac:dyDescent="0.2">
      <c r="A186" s="40" t="s">
        <v>22</v>
      </c>
      <c r="B186" s="52" t="s">
        <v>140</v>
      </c>
      <c r="C186" s="52" t="s">
        <v>23</v>
      </c>
      <c r="D186" s="23">
        <f t="shared" si="66"/>
        <v>3362240</v>
      </c>
      <c r="E186" s="23">
        <f t="shared" si="66"/>
        <v>0</v>
      </c>
      <c r="F186" s="23">
        <f t="shared" si="66"/>
        <v>0</v>
      </c>
    </row>
    <row r="187" spans="1:6" ht="34.5" customHeight="1" outlineLevel="5" x14ac:dyDescent="0.2">
      <c r="A187" s="40" t="s">
        <v>24</v>
      </c>
      <c r="B187" s="52" t="s">
        <v>140</v>
      </c>
      <c r="C187" s="61" t="s">
        <v>25</v>
      </c>
      <c r="D187" s="24">
        <v>3362240</v>
      </c>
      <c r="E187" s="25">
        <v>0</v>
      </c>
      <c r="F187" s="24">
        <v>0</v>
      </c>
    </row>
    <row r="188" spans="1:6" ht="51" customHeight="1" outlineLevel="5" x14ac:dyDescent="0.2">
      <c r="A188" s="53" t="s">
        <v>141</v>
      </c>
      <c r="B188" s="52" t="s">
        <v>142</v>
      </c>
      <c r="C188" s="61" t="s">
        <v>5</v>
      </c>
      <c r="D188" s="23">
        <f>D189+D199+D209+D213+D217</f>
        <v>365638442.90999997</v>
      </c>
      <c r="E188" s="23">
        <f t="shared" ref="E188:F188" si="67">E189+E199+E209+E213+E217</f>
        <v>373063745.63999999</v>
      </c>
      <c r="F188" s="23">
        <f t="shared" si="67"/>
        <v>395600507.63999999</v>
      </c>
    </row>
    <row r="189" spans="1:6" ht="84.75" customHeight="1" outlineLevel="5" x14ac:dyDescent="0.2">
      <c r="A189" s="60" t="s">
        <v>143</v>
      </c>
      <c r="B189" s="58" t="s">
        <v>144</v>
      </c>
      <c r="C189" s="62" t="s">
        <v>5</v>
      </c>
      <c r="D189" s="26">
        <f>D190+D193+D196</f>
        <v>336125281</v>
      </c>
      <c r="E189" s="26">
        <f>E190+E193+E196</f>
        <v>347065789</v>
      </c>
      <c r="F189" s="26">
        <f>F190+F193+F196</f>
        <v>369602551</v>
      </c>
    </row>
    <row r="190" spans="1:6" ht="96" customHeight="1" x14ac:dyDescent="0.2">
      <c r="A190" s="40" t="s">
        <v>145</v>
      </c>
      <c r="B190" s="52" t="s">
        <v>146</v>
      </c>
      <c r="C190" s="52" t="s">
        <v>5</v>
      </c>
      <c r="D190" s="23">
        <f t="shared" ref="D190:F191" si="68">D191</f>
        <v>21294000</v>
      </c>
      <c r="E190" s="23">
        <f t="shared" si="68"/>
        <v>21294000</v>
      </c>
      <c r="F190" s="23">
        <f t="shared" si="68"/>
        <v>21294000</v>
      </c>
    </row>
    <row r="191" spans="1:6" ht="58.5" customHeight="1" x14ac:dyDescent="0.2">
      <c r="A191" s="40" t="s">
        <v>22</v>
      </c>
      <c r="B191" s="52" t="s">
        <v>146</v>
      </c>
      <c r="C191" s="52" t="s">
        <v>23</v>
      </c>
      <c r="D191" s="23">
        <f t="shared" si="68"/>
        <v>21294000</v>
      </c>
      <c r="E191" s="23">
        <f t="shared" si="68"/>
        <v>21294000</v>
      </c>
      <c r="F191" s="23">
        <f t="shared" si="68"/>
        <v>21294000</v>
      </c>
    </row>
    <row r="192" spans="1:6" ht="31.5" customHeight="1" x14ac:dyDescent="0.2">
      <c r="A192" s="40" t="s">
        <v>24</v>
      </c>
      <c r="B192" s="52" t="s">
        <v>146</v>
      </c>
      <c r="C192" s="52" t="s">
        <v>25</v>
      </c>
      <c r="D192" s="24">
        <v>21294000</v>
      </c>
      <c r="E192" s="25">
        <v>21294000</v>
      </c>
      <c r="F192" s="24">
        <v>21294000</v>
      </c>
    </row>
    <row r="193" spans="1:6" ht="62.25" customHeight="1" x14ac:dyDescent="0.2">
      <c r="A193" s="40" t="s">
        <v>147</v>
      </c>
      <c r="B193" s="52" t="s">
        <v>148</v>
      </c>
      <c r="C193" s="52" t="s">
        <v>5</v>
      </c>
      <c r="D193" s="23">
        <f t="shared" ref="D193:F194" si="69">D194</f>
        <v>98603806</v>
      </c>
      <c r="E193" s="23">
        <f t="shared" si="69"/>
        <v>81076901</v>
      </c>
      <c r="F193" s="23">
        <f t="shared" si="69"/>
        <v>81076901</v>
      </c>
    </row>
    <row r="194" spans="1:6" ht="59.25" customHeight="1" x14ac:dyDescent="0.2">
      <c r="A194" s="40" t="s">
        <v>22</v>
      </c>
      <c r="B194" s="52" t="s">
        <v>148</v>
      </c>
      <c r="C194" s="52" t="s">
        <v>23</v>
      </c>
      <c r="D194" s="23">
        <f t="shared" si="69"/>
        <v>98603806</v>
      </c>
      <c r="E194" s="23">
        <f t="shared" si="69"/>
        <v>81076901</v>
      </c>
      <c r="F194" s="23">
        <f t="shared" si="69"/>
        <v>81076901</v>
      </c>
    </row>
    <row r="195" spans="1:6" ht="31.5" customHeight="1" x14ac:dyDescent="0.2">
      <c r="A195" s="40" t="s">
        <v>24</v>
      </c>
      <c r="B195" s="52" t="s">
        <v>148</v>
      </c>
      <c r="C195" s="52" t="s">
        <v>25</v>
      </c>
      <c r="D195" s="24">
        <v>98603806</v>
      </c>
      <c r="E195" s="24">
        <v>81076901</v>
      </c>
      <c r="F195" s="24">
        <v>81076901</v>
      </c>
    </row>
    <row r="196" spans="1:6" ht="114" customHeight="1" x14ac:dyDescent="0.2">
      <c r="A196" s="53" t="s">
        <v>363</v>
      </c>
      <c r="B196" s="52" t="s">
        <v>149</v>
      </c>
      <c r="C196" s="52" t="s">
        <v>5</v>
      </c>
      <c r="D196" s="23">
        <f t="shared" ref="D196:F197" si="70">D197</f>
        <v>216227475</v>
      </c>
      <c r="E196" s="23">
        <f t="shared" si="70"/>
        <v>244694888</v>
      </c>
      <c r="F196" s="23">
        <f t="shared" si="70"/>
        <v>267231650</v>
      </c>
    </row>
    <row r="197" spans="1:6" ht="61.5" customHeight="1" x14ac:dyDescent="0.2">
      <c r="A197" s="40" t="s">
        <v>22</v>
      </c>
      <c r="B197" s="52" t="s">
        <v>149</v>
      </c>
      <c r="C197" s="52" t="s">
        <v>23</v>
      </c>
      <c r="D197" s="23">
        <f t="shared" si="70"/>
        <v>216227475</v>
      </c>
      <c r="E197" s="23">
        <f t="shared" si="70"/>
        <v>244694888</v>
      </c>
      <c r="F197" s="23">
        <f t="shared" si="70"/>
        <v>267231650</v>
      </c>
    </row>
    <row r="198" spans="1:6" ht="34.5" customHeight="1" x14ac:dyDescent="0.2">
      <c r="A198" s="40" t="s">
        <v>24</v>
      </c>
      <c r="B198" s="52" t="s">
        <v>149</v>
      </c>
      <c r="C198" s="52" t="s">
        <v>25</v>
      </c>
      <c r="D198" s="24">
        <v>216227475</v>
      </c>
      <c r="E198" s="24">
        <v>244694888</v>
      </c>
      <c r="F198" s="24">
        <v>267231650</v>
      </c>
    </row>
    <row r="199" spans="1:6" ht="55.5" customHeight="1" x14ac:dyDescent="0.2">
      <c r="A199" s="60" t="s">
        <v>401</v>
      </c>
      <c r="B199" s="58" t="s">
        <v>150</v>
      </c>
      <c r="C199" s="58" t="s">
        <v>5</v>
      </c>
      <c r="D199" s="26">
        <f>D200+D203+D206</f>
        <v>25124550</v>
      </c>
      <c r="E199" s="26">
        <f>E200+E203+E206</f>
        <v>22615100</v>
      </c>
      <c r="F199" s="26">
        <f>F200+F203+F206</f>
        <v>22615100</v>
      </c>
    </row>
    <row r="200" spans="1:6" ht="42" customHeight="1" x14ac:dyDescent="0.2">
      <c r="A200" s="40" t="s">
        <v>151</v>
      </c>
      <c r="B200" s="52" t="s">
        <v>152</v>
      </c>
      <c r="C200" s="61" t="s">
        <v>5</v>
      </c>
      <c r="D200" s="23">
        <f t="shared" ref="D200:F201" si="71">D201</f>
        <v>2509450</v>
      </c>
      <c r="E200" s="23">
        <f t="shared" si="71"/>
        <v>0</v>
      </c>
      <c r="F200" s="23">
        <f t="shared" si="71"/>
        <v>0</v>
      </c>
    </row>
    <row r="201" spans="1:6" ht="57" customHeight="1" x14ac:dyDescent="0.2">
      <c r="A201" s="40" t="s">
        <v>22</v>
      </c>
      <c r="B201" s="52" t="s">
        <v>152</v>
      </c>
      <c r="C201" s="52" t="s">
        <v>23</v>
      </c>
      <c r="D201" s="23">
        <f t="shared" si="71"/>
        <v>2509450</v>
      </c>
      <c r="E201" s="23">
        <f t="shared" si="71"/>
        <v>0</v>
      </c>
      <c r="F201" s="23">
        <f t="shared" si="71"/>
        <v>0</v>
      </c>
    </row>
    <row r="202" spans="1:6" ht="30" customHeight="1" x14ac:dyDescent="0.2">
      <c r="A202" s="40" t="s">
        <v>24</v>
      </c>
      <c r="B202" s="52" t="s">
        <v>152</v>
      </c>
      <c r="C202" s="61" t="s">
        <v>25</v>
      </c>
      <c r="D202" s="24">
        <v>2509450</v>
      </c>
      <c r="E202" s="25">
        <v>0</v>
      </c>
      <c r="F202" s="24">
        <v>0</v>
      </c>
    </row>
    <row r="203" spans="1:6" ht="65.25" customHeight="1" x14ac:dyDescent="0.2">
      <c r="A203" s="40" t="s">
        <v>153</v>
      </c>
      <c r="B203" s="52" t="s">
        <v>154</v>
      </c>
      <c r="C203" s="52" t="s">
        <v>5</v>
      </c>
      <c r="D203" s="23">
        <f t="shared" ref="D203:F204" si="72">D204</f>
        <v>8112400</v>
      </c>
      <c r="E203" s="23">
        <f t="shared" si="72"/>
        <v>8112400</v>
      </c>
      <c r="F203" s="23">
        <f t="shared" si="72"/>
        <v>8112400</v>
      </c>
    </row>
    <row r="204" spans="1:6" ht="61.5" customHeight="1" x14ac:dyDescent="0.2">
      <c r="A204" s="40" t="s">
        <v>22</v>
      </c>
      <c r="B204" s="52" t="s">
        <v>154</v>
      </c>
      <c r="C204" s="52" t="s">
        <v>23</v>
      </c>
      <c r="D204" s="23">
        <f t="shared" si="72"/>
        <v>8112400</v>
      </c>
      <c r="E204" s="23">
        <f t="shared" si="72"/>
        <v>8112400</v>
      </c>
      <c r="F204" s="23">
        <f t="shared" si="72"/>
        <v>8112400</v>
      </c>
    </row>
    <row r="205" spans="1:6" ht="29.25" customHeight="1" x14ac:dyDescent="0.2">
      <c r="A205" s="40" t="s">
        <v>24</v>
      </c>
      <c r="B205" s="52" t="s">
        <v>154</v>
      </c>
      <c r="C205" s="52" t="s">
        <v>25</v>
      </c>
      <c r="D205" s="24">
        <v>8112400</v>
      </c>
      <c r="E205" s="25">
        <v>8112400</v>
      </c>
      <c r="F205" s="24">
        <v>8112400</v>
      </c>
    </row>
    <row r="206" spans="1:6" ht="105" customHeight="1" x14ac:dyDescent="0.2">
      <c r="A206" s="40" t="s">
        <v>155</v>
      </c>
      <c r="B206" s="52" t="s">
        <v>156</v>
      </c>
      <c r="C206" s="52" t="s">
        <v>5</v>
      </c>
      <c r="D206" s="23">
        <f t="shared" ref="D206:F207" si="73">D207</f>
        <v>14502700</v>
      </c>
      <c r="E206" s="23">
        <f t="shared" si="73"/>
        <v>14502700</v>
      </c>
      <c r="F206" s="23">
        <f t="shared" si="73"/>
        <v>14502700</v>
      </c>
    </row>
    <row r="207" spans="1:6" ht="57" customHeight="1" x14ac:dyDescent="0.2">
      <c r="A207" s="40" t="s">
        <v>22</v>
      </c>
      <c r="B207" s="52" t="s">
        <v>156</v>
      </c>
      <c r="C207" s="52" t="s">
        <v>23</v>
      </c>
      <c r="D207" s="23">
        <f t="shared" si="73"/>
        <v>14502700</v>
      </c>
      <c r="E207" s="23">
        <f t="shared" si="73"/>
        <v>14502700</v>
      </c>
      <c r="F207" s="23">
        <f t="shared" si="73"/>
        <v>14502700</v>
      </c>
    </row>
    <row r="208" spans="1:6" ht="33.75" customHeight="1" x14ac:dyDescent="0.2">
      <c r="A208" s="40" t="s">
        <v>24</v>
      </c>
      <c r="B208" s="52" t="s">
        <v>156</v>
      </c>
      <c r="C208" s="52" t="s">
        <v>25</v>
      </c>
      <c r="D208" s="24">
        <v>14502700</v>
      </c>
      <c r="E208" s="25">
        <v>14502700</v>
      </c>
      <c r="F208" s="24">
        <v>14502700</v>
      </c>
    </row>
    <row r="209" spans="1:6" ht="64.5" customHeight="1" x14ac:dyDescent="0.2">
      <c r="A209" s="60" t="s">
        <v>157</v>
      </c>
      <c r="B209" s="58" t="s">
        <v>158</v>
      </c>
      <c r="C209" s="58" t="s">
        <v>5</v>
      </c>
      <c r="D209" s="26">
        <f>D210</f>
        <v>15151.51</v>
      </c>
      <c r="E209" s="26">
        <f t="shared" ref="E209:F209" si="74">E210</f>
        <v>0</v>
      </c>
      <c r="F209" s="26">
        <f t="shared" si="74"/>
        <v>0</v>
      </c>
    </row>
    <row r="210" spans="1:6" ht="63" customHeight="1" x14ac:dyDescent="0.2">
      <c r="A210" s="40" t="s">
        <v>159</v>
      </c>
      <c r="B210" s="52" t="s">
        <v>160</v>
      </c>
      <c r="C210" s="52" t="s">
        <v>5</v>
      </c>
      <c r="D210" s="23">
        <f t="shared" ref="D210:E211" si="75">D211</f>
        <v>15151.51</v>
      </c>
      <c r="E210" s="23">
        <f t="shared" si="75"/>
        <v>0</v>
      </c>
      <c r="F210" s="23">
        <f>F211</f>
        <v>0</v>
      </c>
    </row>
    <row r="211" spans="1:6" ht="69" customHeight="1" x14ac:dyDescent="0.2">
      <c r="A211" s="40" t="s">
        <v>22</v>
      </c>
      <c r="B211" s="52" t="s">
        <v>160</v>
      </c>
      <c r="C211" s="52" t="s">
        <v>23</v>
      </c>
      <c r="D211" s="23">
        <f t="shared" si="75"/>
        <v>15151.51</v>
      </c>
      <c r="E211" s="23">
        <f t="shared" si="75"/>
        <v>0</v>
      </c>
      <c r="F211" s="23">
        <f>F212</f>
        <v>0</v>
      </c>
    </row>
    <row r="212" spans="1:6" ht="36.75" customHeight="1" x14ac:dyDescent="0.2">
      <c r="A212" s="40" t="s">
        <v>24</v>
      </c>
      <c r="B212" s="52" t="s">
        <v>160</v>
      </c>
      <c r="C212" s="52" t="s">
        <v>25</v>
      </c>
      <c r="D212" s="24">
        <v>15151.51</v>
      </c>
      <c r="E212" s="24">
        <v>0</v>
      </c>
      <c r="F212" s="24">
        <v>0</v>
      </c>
    </row>
    <row r="213" spans="1:6" ht="30.75" customHeight="1" outlineLevel="5" x14ac:dyDescent="0.2">
      <c r="A213" s="53" t="s">
        <v>161</v>
      </c>
      <c r="B213" s="58" t="s">
        <v>162</v>
      </c>
      <c r="C213" s="58" t="s">
        <v>5</v>
      </c>
      <c r="D213" s="26">
        <f t="shared" ref="D213:F215" si="76">D214</f>
        <v>2410000</v>
      </c>
      <c r="E213" s="26">
        <f t="shared" si="76"/>
        <v>0</v>
      </c>
      <c r="F213" s="26">
        <f t="shared" si="76"/>
        <v>0</v>
      </c>
    </row>
    <row r="214" spans="1:6" ht="76.5" customHeight="1" outlineLevel="5" x14ac:dyDescent="0.2">
      <c r="A214" s="53" t="s">
        <v>163</v>
      </c>
      <c r="B214" s="52" t="s">
        <v>164</v>
      </c>
      <c r="C214" s="52" t="s">
        <v>5</v>
      </c>
      <c r="D214" s="23">
        <f t="shared" si="76"/>
        <v>2410000</v>
      </c>
      <c r="E214" s="23">
        <f t="shared" si="76"/>
        <v>0</v>
      </c>
      <c r="F214" s="23">
        <f t="shared" si="76"/>
        <v>0</v>
      </c>
    </row>
    <row r="215" spans="1:6" ht="40.5" customHeight="1" outlineLevel="5" x14ac:dyDescent="0.2">
      <c r="A215" s="53" t="s">
        <v>165</v>
      </c>
      <c r="B215" s="52" t="s">
        <v>164</v>
      </c>
      <c r="C215" s="52" t="s">
        <v>166</v>
      </c>
      <c r="D215" s="23">
        <f t="shared" si="76"/>
        <v>2410000</v>
      </c>
      <c r="E215" s="23">
        <f t="shared" si="76"/>
        <v>0</v>
      </c>
      <c r="F215" s="23">
        <f t="shared" si="76"/>
        <v>0</v>
      </c>
    </row>
    <row r="216" spans="1:6" ht="43.5" customHeight="1" outlineLevel="5" x14ac:dyDescent="0.2">
      <c r="A216" s="53" t="s">
        <v>167</v>
      </c>
      <c r="B216" s="52" t="s">
        <v>164</v>
      </c>
      <c r="C216" s="52" t="s">
        <v>168</v>
      </c>
      <c r="D216" s="24">
        <v>2410000</v>
      </c>
      <c r="E216" s="25">
        <v>0</v>
      </c>
      <c r="F216" s="24">
        <v>0</v>
      </c>
    </row>
    <row r="217" spans="1:6" ht="51.75" customHeight="1" x14ac:dyDescent="0.2">
      <c r="A217" s="53" t="s">
        <v>169</v>
      </c>
      <c r="B217" s="58" t="s">
        <v>170</v>
      </c>
      <c r="C217" s="58" t="s">
        <v>5</v>
      </c>
      <c r="D217" s="26">
        <f t="shared" ref="D217:F219" si="77">D218</f>
        <v>1963460.4</v>
      </c>
      <c r="E217" s="26">
        <f t="shared" si="77"/>
        <v>3382856.64</v>
      </c>
      <c r="F217" s="26">
        <f t="shared" si="77"/>
        <v>3382856.64</v>
      </c>
    </row>
    <row r="218" spans="1:6" ht="101.25" customHeight="1" x14ac:dyDescent="0.2">
      <c r="A218" s="53" t="s">
        <v>171</v>
      </c>
      <c r="B218" s="52" t="s">
        <v>172</v>
      </c>
      <c r="C218" s="52" t="s">
        <v>5</v>
      </c>
      <c r="D218" s="23">
        <f t="shared" si="77"/>
        <v>1963460.4</v>
      </c>
      <c r="E218" s="23">
        <f t="shared" si="77"/>
        <v>3382856.64</v>
      </c>
      <c r="F218" s="23">
        <f t="shared" si="77"/>
        <v>3382856.64</v>
      </c>
    </row>
    <row r="219" spans="1:6" ht="58.5" customHeight="1" x14ac:dyDescent="0.2">
      <c r="A219" s="53" t="s">
        <v>22</v>
      </c>
      <c r="B219" s="52" t="s">
        <v>172</v>
      </c>
      <c r="C219" s="52" t="s">
        <v>23</v>
      </c>
      <c r="D219" s="23">
        <f t="shared" si="77"/>
        <v>1963460.4</v>
      </c>
      <c r="E219" s="23">
        <f t="shared" si="77"/>
        <v>3382856.64</v>
      </c>
      <c r="F219" s="23">
        <f t="shared" si="77"/>
        <v>3382856.64</v>
      </c>
    </row>
    <row r="220" spans="1:6" ht="29.25" customHeight="1" x14ac:dyDescent="0.2">
      <c r="A220" s="53" t="s">
        <v>24</v>
      </c>
      <c r="B220" s="52" t="s">
        <v>172</v>
      </c>
      <c r="C220" s="52" t="s">
        <v>25</v>
      </c>
      <c r="D220" s="24">
        <v>1963460.4</v>
      </c>
      <c r="E220" s="24">
        <v>3382856.64</v>
      </c>
      <c r="F220" s="24">
        <v>3382856.64</v>
      </c>
    </row>
    <row r="221" spans="1:6" ht="70.5" customHeight="1" x14ac:dyDescent="0.2">
      <c r="A221" s="40" t="s">
        <v>173</v>
      </c>
      <c r="B221" s="52" t="s">
        <v>174</v>
      </c>
      <c r="C221" s="52" t="s">
        <v>5</v>
      </c>
      <c r="D221" s="23">
        <f>D222+D229</f>
        <v>45240025.5</v>
      </c>
      <c r="E221" s="23">
        <f t="shared" ref="E221:F221" si="78">E222+E229</f>
        <v>42397634.799999997</v>
      </c>
      <c r="F221" s="23">
        <f t="shared" si="78"/>
        <v>44240134.799999997</v>
      </c>
    </row>
    <row r="222" spans="1:6" ht="87.75" customHeight="1" x14ac:dyDescent="0.2">
      <c r="A222" s="60" t="s">
        <v>175</v>
      </c>
      <c r="B222" s="58" t="s">
        <v>176</v>
      </c>
      <c r="C222" s="58" t="s">
        <v>5</v>
      </c>
      <c r="D222" s="26">
        <f>D223+D226</f>
        <v>40028578</v>
      </c>
      <c r="E222" s="26">
        <f>E223+E226</f>
        <v>38129608</v>
      </c>
      <c r="F222" s="26">
        <f>F223+F226</f>
        <v>39972108</v>
      </c>
    </row>
    <row r="223" spans="1:6" ht="57.75" customHeight="1" x14ac:dyDescent="0.2">
      <c r="A223" s="40" t="s">
        <v>177</v>
      </c>
      <c r="B223" s="52" t="s">
        <v>178</v>
      </c>
      <c r="C223" s="52" t="s">
        <v>5</v>
      </c>
      <c r="D223" s="23">
        <f t="shared" ref="D223:F224" si="79">D224</f>
        <v>38518440</v>
      </c>
      <c r="E223" s="23">
        <f t="shared" si="79"/>
        <v>38129608</v>
      </c>
      <c r="F223" s="23">
        <f t="shared" si="79"/>
        <v>39972108</v>
      </c>
    </row>
    <row r="224" spans="1:6" ht="60.75" customHeight="1" x14ac:dyDescent="0.2">
      <c r="A224" s="40" t="s">
        <v>22</v>
      </c>
      <c r="B224" s="52" t="s">
        <v>178</v>
      </c>
      <c r="C224" s="52" t="s">
        <v>23</v>
      </c>
      <c r="D224" s="23">
        <f t="shared" si="79"/>
        <v>38518440</v>
      </c>
      <c r="E224" s="23">
        <f t="shared" si="79"/>
        <v>38129608</v>
      </c>
      <c r="F224" s="23">
        <f t="shared" si="79"/>
        <v>39972108</v>
      </c>
    </row>
    <row r="225" spans="1:6" ht="35.25" customHeight="1" x14ac:dyDescent="0.2">
      <c r="A225" s="40" t="s">
        <v>24</v>
      </c>
      <c r="B225" s="52" t="s">
        <v>178</v>
      </c>
      <c r="C225" s="52" t="s">
        <v>25</v>
      </c>
      <c r="D225" s="24">
        <v>38518440</v>
      </c>
      <c r="E225" s="24">
        <v>38129608</v>
      </c>
      <c r="F225" s="24">
        <v>39972108</v>
      </c>
    </row>
    <row r="226" spans="1:6" ht="45.75" customHeight="1" x14ac:dyDescent="0.2">
      <c r="A226" s="40" t="s">
        <v>364</v>
      </c>
      <c r="B226" s="52" t="s">
        <v>179</v>
      </c>
      <c r="C226" s="52" t="s">
        <v>5</v>
      </c>
      <c r="D226" s="23">
        <f t="shared" ref="D226:F227" si="80">D227</f>
        <v>1510138</v>
      </c>
      <c r="E226" s="23">
        <f t="shared" si="80"/>
        <v>0</v>
      </c>
      <c r="F226" s="23">
        <f t="shared" si="80"/>
        <v>0</v>
      </c>
    </row>
    <row r="227" spans="1:6" ht="66" customHeight="1" x14ac:dyDescent="0.2">
      <c r="A227" s="40" t="s">
        <v>22</v>
      </c>
      <c r="B227" s="52" t="s">
        <v>179</v>
      </c>
      <c r="C227" s="52" t="s">
        <v>23</v>
      </c>
      <c r="D227" s="23">
        <f t="shared" si="80"/>
        <v>1510138</v>
      </c>
      <c r="E227" s="23">
        <f t="shared" si="80"/>
        <v>0</v>
      </c>
      <c r="F227" s="23">
        <f t="shared" si="80"/>
        <v>0</v>
      </c>
    </row>
    <row r="228" spans="1:6" ht="36.75" customHeight="1" x14ac:dyDescent="0.2">
      <c r="A228" s="40" t="s">
        <v>24</v>
      </c>
      <c r="B228" s="52" t="s">
        <v>179</v>
      </c>
      <c r="C228" s="52" t="s">
        <v>25</v>
      </c>
      <c r="D228" s="24">
        <v>1510138</v>
      </c>
      <c r="E228" s="25">
        <v>0</v>
      </c>
      <c r="F228" s="24">
        <v>0</v>
      </c>
    </row>
    <row r="229" spans="1:6" ht="65.25" customHeight="1" x14ac:dyDescent="0.2">
      <c r="A229" s="60" t="s">
        <v>180</v>
      </c>
      <c r="B229" s="58" t="s">
        <v>181</v>
      </c>
      <c r="C229" s="58" t="s">
        <v>5</v>
      </c>
      <c r="D229" s="26">
        <f>D230+D233+D238</f>
        <v>5211447.5</v>
      </c>
      <c r="E229" s="26">
        <f t="shared" ref="E229:F229" si="81">E230+E233+E238</f>
        <v>4268026.8</v>
      </c>
      <c r="F229" s="26">
        <f t="shared" si="81"/>
        <v>4268026.8</v>
      </c>
    </row>
    <row r="230" spans="1:6" ht="61.5" customHeight="1" x14ac:dyDescent="0.2">
      <c r="A230" s="40" t="s">
        <v>365</v>
      </c>
      <c r="B230" s="52" t="s">
        <v>182</v>
      </c>
      <c r="C230" s="52" t="s">
        <v>5</v>
      </c>
      <c r="D230" s="23">
        <f t="shared" ref="D230:F231" si="82">D231</f>
        <v>650000</v>
      </c>
      <c r="E230" s="23">
        <f t="shared" si="82"/>
        <v>0</v>
      </c>
      <c r="F230" s="23">
        <f t="shared" si="82"/>
        <v>0</v>
      </c>
    </row>
    <row r="231" spans="1:6" ht="58.5" customHeight="1" x14ac:dyDescent="0.2">
      <c r="A231" s="40" t="s">
        <v>22</v>
      </c>
      <c r="B231" s="52" t="s">
        <v>182</v>
      </c>
      <c r="C231" s="52" t="s">
        <v>23</v>
      </c>
      <c r="D231" s="23">
        <f t="shared" si="82"/>
        <v>650000</v>
      </c>
      <c r="E231" s="23">
        <f t="shared" si="82"/>
        <v>0</v>
      </c>
      <c r="F231" s="23">
        <f t="shared" si="82"/>
        <v>0</v>
      </c>
    </row>
    <row r="232" spans="1:6" ht="39.75" customHeight="1" x14ac:dyDescent="0.2">
      <c r="A232" s="40" t="s">
        <v>24</v>
      </c>
      <c r="B232" s="52" t="s">
        <v>182</v>
      </c>
      <c r="C232" s="52" t="s">
        <v>25</v>
      </c>
      <c r="D232" s="24">
        <v>650000</v>
      </c>
      <c r="E232" s="25">
        <v>0</v>
      </c>
      <c r="F232" s="24">
        <v>0</v>
      </c>
    </row>
    <row r="233" spans="1:6" ht="69.75" customHeight="1" x14ac:dyDescent="0.2">
      <c r="A233" s="40" t="s">
        <v>366</v>
      </c>
      <c r="B233" s="52" t="s">
        <v>183</v>
      </c>
      <c r="C233" s="52" t="s">
        <v>5</v>
      </c>
      <c r="D233" s="23">
        <f>D234+D236</f>
        <v>3911447.5</v>
      </c>
      <c r="E233" s="23">
        <f>E234+E236</f>
        <v>4268026.8</v>
      </c>
      <c r="F233" s="23">
        <f>F234+F236</f>
        <v>4268026.8</v>
      </c>
    </row>
    <row r="234" spans="1:6" ht="42.75" customHeight="1" x14ac:dyDescent="0.2">
      <c r="A234" s="40" t="s">
        <v>165</v>
      </c>
      <c r="B234" s="52" t="s">
        <v>183</v>
      </c>
      <c r="C234" s="52" t="s">
        <v>166</v>
      </c>
      <c r="D234" s="23">
        <f>D235</f>
        <v>300000</v>
      </c>
      <c r="E234" s="23">
        <f>E235</f>
        <v>350000</v>
      </c>
      <c r="F234" s="23">
        <f>F235</f>
        <v>350000</v>
      </c>
    </row>
    <row r="235" spans="1:6" ht="56.25" customHeight="1" x14ac:dyDescent="0.2">
      <c r="A235" s="40" t="s">
        <v>167</v>
      </c>
      <c r="B235" s="52" t="s">
        <v>183</v>
      </c>
      <c r="C235" s="52" t="s">
        <v>168</v>
      </c>
      <c r="D235" s="24">
        <v>300000</v>
      </c>
      <c r="E235" s="25">
        <v>350000</v>
      </c>
      <c r="F235" s="24">
        <v>350000</v>
      </c>
    </row>
    <row r="236" spans="1:6" ht="61.5" customHeight="1" x14ac:dyDescent="0.2">
      <c r="A236" s="40" t="s">
        <v>22</v>
      </c>
      <c r="B236" s="52" t="s">
        <v>183</v>
      </c>
      <c r="C236" s="52" t="s">
        <v>23</v>
      </c>
      <c r="D236" s="23">
        <f>D237</f>
        <v>3611447.5</v>
      </c>
      <c r="E236" s="23">
        <f>E237</f>
        <v>3918026.8</v>
      </c>
      <c r="F236" s="23">
        <f>F237</f>
        <v>3918026.8</v>
      </c>
    </row>
    <row r="237" spans="1:6" ht="36" customHeight="1" x14ac:dyDescent="0.2">
      <c r="A237" s="40" t="s">
        <v>24</v>
      </c>
      <c r="B237" s="52" t="s">
        <v>183</v>
      </c>
      <c r="C237" s="52" t="s">
        <v>25</v>
      </c>
      <c r="D237" s="24">
        <v>3611447.5</v>
      </c>
      <c r="E237" s="25">
        <v>3918026.8</v>
      </c>
      <c r="F237" s="24">
        <v>3918026.8</v>
      </c>
    </row>
    <row r="238" spans="1:6" ht="91.5" customHeight="1" x14ac:dyDescent="0.2">
      <c r="A238" s="40" t="s">
        <v>367</v>
      </c>
      <c r="B238" s="52" t="s">
        <v>368</v>
      </c>
      <c r="C238" s="52" t="s">
        <v>5</v>
      </c>
      <c r="D238" s="23">
        <f>D239</f>
        <v>650000</v>
      </c>
      <c r="E238" s="23">
        <f t="shared" ref="E238:F239" si="83">E239</f>
        <v>0</v>
      </c>
      <c r="F238" s="23">
        <f t="shared" si="83"/>
        <v>0</v>
      </c>
    </row>
    <row r="239" spans="1:6" ht="56.25" customHeight="1" x14ac:dyDescent="0.2">
      <c r="A239" s="40" t="s">
        <v>22</v>
      </c>
      <c r="B239" s="52" t="s">
        <v>368</v>
      </c>
      <c r="C239" s="52" t="s">
        <v>23</v>
      </c>
      <c r="D239" s="23">
        <f>D240</f>
        <v>650000</v>
      </c>
      <c r="E239" s="23">
        <f t="shared" si="83"/>
        <v>0</v>
      </c>
      <c r="F239" s="23">
        <f t="shared" si="83"/>
        <v>0</v>
      </c>
    </row>
    <row r="240" spans="1:6" ht="34.5" customHeight="1" x14ac:dyDescent="0.2">
      <c r="A240" s="40" t="s">
        <v>24</v>
      </c>
      <c r="B240" s="52" t="s">
        <v>368</v>
      </c>
      <c r="C240" s="52" t="s">
        <v>25</v>
      </c>
      <c r="D240" s="24">
        <v>650000</v>
      </c>
      <c r="E240" s="25">
        <v>0</v>
      </c>
      <c r="F240" s="24">
        <v>0</v>
      </c>
    </row>
    <row r="241" spans="1:6" ht="47.25" customHeight="1" x14ac:dyDescent="0.2">
      <c r="A241" s="53" t="s">
        <v>184</v>
      </c>
      <c r="B241" s="52" t="s">
        <v>185</v>
      </c>
      <c r="C241" s="52" t="s">
        <v>5</v>
      </c>
      <c r="D241" s="23">
        <f t="shared" ref="D241:F243" si="84">D242</f>
        <v>73530</v>
      </c>
      <c r="E241" s="23">
        <f t="shared" si="84"/>
        <v>0</v>
      </c>
      <c r="F241" s="23">
        <f t="shared" si="84"/>
        <v>0</v>
      </c>
    </row>
    <row r="242" spans="1:6" ht="48.75" customHeight="1" x14ac:dyDescent="0.2">
      <c r="A242" s="60" t="s">
        <v>100</v>
      </c>
      <c r="B242" s="58" t="s">
        <v>186</v>
      </c>
      <c r="C242" s="58" t="s">
        <v>5</v>
      </c>
      <c r="D242" s="26">
        <f t="shared" si="84"/>
        <v>73530</v>
      </c>
      <c r="E242" s="26">
        <f t="shared" si="84"/>
        <v>0</v>
      </c>
      <c r="F242" s="26">
        <f t="shared" si="84"/>
        <v>0</v>
      </c>
    </row>
    <row r="243" spans="1:6" ht="45.75" customHeight="1" x14ac:dyDescent="0.2">
      <c r="A243" s="40" t="s">
        <v>102</v>
      </c>
      <c r="B243" s="52" t="s">
        <v>187</v>
      </c>
      <c r="C243" s="52" t="s">
        <v>5</v>
      </c>
      <c r="D243" s="23">
        <f>D244</f>
        <v>73530</v>
      </c>
      <c r="E243" s="23">
        <f t="shared" si="84"/>
        <v>0</v>
      </c>
      <c r="F243" s="23">
        <f t="shared" si="84"/>
        <v>0</v>
      </c>
    </row>
    <row r="244" spans="1:6" ht="52.5" customHeight="1" x14ac:dyDescent="0.2">
      <c r="A244" s="40" t="s">
        <v>188</v>
      </c>
      <c r="B244" s="52" t="s">
        <v>187</v>
      </c>
      <c r="C244" s="52" t="s">
        <v>8</v>
      </c>
      <c r="D244" s="23">
        <f>D245</f>
        <v>73530</v>
      </c>
      <c r="E244" s="23">
        <f>E245</f>
        <v>0</v>
      </c>
      <c r="F244" s="23">
        <f>F245</f>
        <v>0</v>
      </c>
    </row>
    <row r="245" spans="1:6" ht="63.75" customHeight="1" x14ac:dyDescent="0.2">
      <c r="A245" s="40" t="s">
        <v>9</v>
      </c>
      <c r="B245" s="52" t="s">
        <v>187</v>
      </c>
      <c r="C245" s="52" t="s">
        <v>10</v>
      </c>
      <c r="D245" s="24">
        <v>73530</v>
      </c>
      <c r="E245" s="25">
        <v>0</v>
      </c>
      <c r="F245" s="24">
        <v>0</v>
      </c>
    </row>
    <row r="246" spans="1:6" ht="63.75" customHeight="1" x14ac:dyDescent="0.2">
      <c r="A246" s="40" t="s">
        <v>189</v>
      </c>
      <c r="B246" s="52" t="s">
        <v>190</v>
      </c>
      <c r="C246" s="52" t="s">
        <v>5</v>
      </c>
      <c r="D246" s="23">
        <f>D250+D257+D263+D247+D260</f>
        <v>24400129</v>
      </c>
      <c r="E246" s="23">
        <f>E250+E257+E263+E247</f>
        <v>23329295</v>
      </c>
      <c r="F246" s="23">
        <f>F250+F257+F263+F247</f>
        <v>23474338</v>
      </c>
    </row>
    <row r="247" spans="1:6" ht="79.5" customHeight="1" x14ac:dyDescent="0.2">
      <c r="A247" s="40" t="s">
        <v>191</v>
      </c>
      <c r="B247" s="52" t="s">
        <v>192</v>
      </c>
      <c r="C247" s="52" t="s">
        <v>5</v>
      </c>
      <c r="D247" s="23">
        <f t="shared" ref="D247:F248" si="85">D248</f>
        <v>5356260</v>
      </c>
      <c r="E247" s="23">
        <f t="shared" si="85"/>
        <v>5351260</v>
      </c>
      <c r="F247" s="23">
        <f t="shared" si="85"/>
        <v>5351260</v>
      </c>
    </row>
    <row r="248" spans="1:6" ht="96" customHeight="1" x14ac:dyDescent="0.2">
      <c r="A248" s="40" t="s">
        <v>18</v>
      </c>
      <c r="B248" s="52" t="s">
        <v>192</v>
      </c>
      <c r="C248" s="52" t="s">
        <v>19</v>
      </c>
      <c r="D248" s="23">
        <f t="shared" si="85"/>
        <v>5356260</v>
      </c>
      <c r="E248" s="23">
        <f t="shared" si="85"/>
        <v>5351260</v>
      </c>
      <c r="F248" s="23">
        <f t="shared" si="85"/>
        <v>5351260</v>
      </c>
    </row>
    <row r="249" spans="1:6" ht="50.25" customHeight="1" x14ac:dyDescent="0.2">
      <c r="A249" s="40" t="s">
        <v>20</v>
      </c>
      <c r="B249" s="52" t="s">
        <v>192</v>
      </c>
      <c r="C249" s="52" t="s">
        <v>21</v>
      </c>
      <c r="D249" s="24">
        <v>5356260</v>
      </c>
      <c r="E249" s="24">
        <v>5351260</v>
      </c>
      <c r="F249" s="24">
        <v>5351260</v>
      </c>
    </row>
    <row r="250" spans="1:6" ht="45.75" customHeight="1" x14ac:dyDescent="0.2">
      <c r="A250" s="40" t="s">
        <v>193</v>
      </c>
      <c r="B250" s="52" t="s">
        <v>194</v>
      </c>
      <c r="C250" s="52" t="s">
        <v>5</v>
      </c>
      <c r="D250" s="23">
        <f>D251+D253+D255</f>
        <v>15443322</v>
      </c>
      <c r="E250" s="23">
        <f>E251+E253+E255</f>
        <v>14375096</v>
      </c>
      <c r="F250" s="23">
        <f>F251+F253+F255</f>
        <v>14375096</v>
      </c>
    </row>
    <row r="251" spans="1:6" ht="106.5" customHeight="1" x14ac:dyDescent="0.2">
      <c r="A251" s="40" t="s">
        <v>18</v>
      </c>
      <c r="B251" s="52" t="s">
        <v>194</v>
      </c>
      <c r="C251" s="52" t="s">
        <v>19</v>
      </c>
      <c r="D251" s="23">
        <f>D252</f>
        <v>14019666</v>
      </c>
      <c r="E251" s="23">
        <f>E252</f>
        <v>14019666</v>
      </c>
      <c r="F251" s="23">
        <f>F252</f>
        <v>14019666</v>
      </c>
    </row>
    <row r="252" spans="1:6" ht="49.5" customHeight="1" x14ac:dyDescent="0.2">
      <c r="A252" s="40" t="s">
        <v>81</v>
      </c>
      <c r="B252" s="52" t="s">
        <v>194</v>
      </c>
      <c r="C252" s="52" t="s">
        <v>82</v>
      </c>
      <c r="D252" s="24">
        <v>14019666</v>
      </c>
      <c r="E252" s="24">
        <v>14019666</v>
      </c>
      <c r="F252" s="24">
        <v>14019666</v>
      </c>
    </row>
    <row r="253" spans="1:6" ht="48.75" customHeight="1" x14ac:dyDescent="0.2">
      <c r="A253" s="40" t="s">
        <v>7</v>
      </c>
      <c r="B253" s="52" t="s">
        <v>194</v>
      </c>
      <c r="C253" s="52" t="s">
        <v>8</v>
      </c>
      <c r="D253" s="23">
        <f>D254</f>
        <v>1419156</v>
      </c>
      <c r="E253" s="23">
        <f>E254</f>
        <v>355430</v>
      </c>
      <c r="F253" s="23">
        <f>F254</f>
        <v>355430</v>
      </c>
    </row>
    <row r="254" spans="1:6" ht="59.25" customHeight="1" x14ac:dyDescent="0.2">
      <c r="A254" s="40" t="s">
        <v>9</v>
      </c>
      <c r="B254" s="52" t="s">
        <v>194</v>
      </c>
      <c r="C254" s="52" t="s">
        <v>10</v>
      </c>
      <c r="D254" s="24">
        <v>1419156</v>
      </c>
      <c r="E254" s="24">
        <v>355430</v>
      </c>
      <c r="F254" s="24">
        <v>355430</v>
      </c>
    </row>
    <row r="255" spans="1:6" ht="36.75" customHeight="1" outlineLevel="5" x14ac:dyDescent="0.2">
      <c r="A255" s="40" t="s">
        <v>56</v>
      </c>
      <c r="B255" s="52" t="s">
        <v>194</v>
      </c>
      <c r="C255" s="52" t="s">
        <v>57</v>
      </c>
      <c r="D255" s="23">
        <f>D256</f>
        <v>4500</v>
      </c>
      <c r="E255" s="23">
        <f>E256</f>
        <v>0</v>
      </c>
      <c r="F255" s="23">
        <f>F256</f>
        <v>0</v>
      </c>
    </row>
    <row r="256" spans="1:6" ht="38.25" customHeight="1" outlineLevel="5" x14ac:dyDescent="0.2">
      <c r="A256" s="40" t="s">
        <v>84</v>
      </c>
      <c r="B256" s="52" t="s">
        <v>194</v>
      </c>
      <c r="C256" s="52" t="s">
        <v>85</v>
      </c>
      <c r="D256" s="24">
        <v>4500</v>
      </c>
      <c r="E256" s="25">
        <v>0</v>
      </c>
      <c r="F256" s="24">
        <v>0</v>
      </c>
    </row>
    <row r="257" spans="1:6" ht="45" customHeight="1" outlineLevel="5" x14ac:dyDescent="0.2">
      <c r="A257" s="40" t="s">
        <v>369</v>
      </c>
      <c r="B257" s="52" t="s">
        <v>195</v>
      </c>
      <c r="C257" s="52" t="s">
        <v>5</v>
      </c>
      <c r="D257" s="23">
        <f>D258</f>
        <v>106344</v>
      </c>
      <c r="E257" s="23">
        <f t="shared" ref="E257:F257" si="86">E258</f>
        <v>0</v>
      </c>
      <c r="F257" s="23">
        <f t="shared" si="86"/>
        <v>0</v>
      </c>
    </row>
    <row r="258" spans="1:6" ht="48" customHeight="1" outlineLevel="5" x14ac:dyDescent="0.2">
      <c r="A258" s="40" t="s">
        <v>7</v>
      </c>
      <c r="B258" s="52" t="s">
        <v>195</v>
      </c>
      <c r="C258" s="52" t="s">
        <v>8</v>
      </c>
      <c r="D258" s="23">
        <f t="shared" ref="D258:F258" si="87">D259</f>
        <v>106344</v>
      </c>
      <c r="E258" s="23">
        <f t="shared" si="87"/>
        <v>0</v>
      </c>
      <c r="F258" s="23">
        <f t="shared" si="87"/>
        <v>0</v>
      </c>
    </row>
    <row r="259" spans="1:6" ht="61.5" customHeight="1" outlineLevel="5" x14ac:dyDescent="0.2">
      <c r="A259" s="40" t="s">
        <v>9</v>
      </c>
      <c r="B259" s="52" t="s">
        <v>195</v>
      </c>
      <c r="C259" s="52" t="s">
        <v>10</v>
      </c>
      <c r="D259" s="24">
        <v>106344</v>
      </c>
      <c r="E259" s="25">
        <v>0</v>
      </c>
      <c r="F259" s="24">
        <v>0</v>
      </c>
    </row>
    <row r="260" spans="1:6" ht="45" customHeight="1" outlineLevel="5" x14ac:dyDescent="0.2">
      <c r="A260" s="40" t="s">
        <v>372</v>
      </c>
      <c r="B260" s="52" t="s">
        <v>370</v>
      </c>
      <c r="C260" s="52" t="s">
        <v>5</v>
      </c>
      <c r="D260" s="23">
        <f>D261</f>
        <v>30000</v>
      </c>
      <c r="E260" s="23">
        <f t="shared" ref="E260:F261" si="88">E261</f>
        <v>0</v>
      </c>
      <c r="F260" s="23">
        <f t="shared" si="88"/>
        <v>0</v>
      </c>
    </row>
    <row r="261" spans="1:6" ht="43.5" customHeight="1" outlineLevel="5" x14ac:dyDescent="0.2">
      <c r="A261" s="40" t="s">
        <v>165</v>
      </c>
      <c r="B261" s="52" t="s">
        <v>370</v>
      </c>
      <c r="C261" s="52" t="s">
        <v>166</v>
      </c>
      <c r="D261" s="23">
        <f>D262</f>
        <v>30000</v>
      </c>
      <c r="E261" s="23">
        <f t="shared" si="88"/>
        <v>0</v>
      </c>
      <c r="F261" s="23">
        <f t="shared" si="88"/>
        <v>0</v>
      </c>
    </row>
    <row r="262" spans="1:6" ht="30" customHeight="1" outlineLevel="5" x14ac:dyDescent="0.2">
      <c r="A262" s="40" t="s">
        <v>373</v>
      </c>
      <c r="B262" s="52" t="s">
        <v>370</v>
      </c>
      <c r="C262" s="52" t="s">
        <v>371</v>
      </c>
      <c r="D262" s="24">
        <v>30000</v>
      </c>
      <c r="E262" s="25">
        <v>0</v>
      </c>
      <c r="F262" s="24">
        <v>0</v>
      </c>
    </row>
    <row r="263" spans="1:6" ht="108" customHeight="1" outlineLevel="5" x14ac:dyDescent="0.2">
      <c r="A263" s="53" t="s">
        <v>196</v>
      </c>
      <c r="B263" s="52" t="s">
        <v>197</v>
      </c>
      <c r="C263" s="52" t="s">
        <v>5</v>
      </c>
      <c r="D263" s="23">
        <f t="shared" ref="D263:F264" si="89">D264</f>
        <v>3464203</v>
      </c>
      <c r="E263" s="23">
        <f t="shared" si="89"/>
        <v>3602939</v>
      </c>
      <c r="F263" s="23">
        <f t="shared" si="89"/>
        <v>3747982</v>
      </c>
    </row>
    <row r="264" spans="1:6" ht="43.5" customHeight="1" outlineLevel="5" x14ac:dyDescent="0.2">
      <c r="A264" s="40" t="s">
        <v>165</v>
      </c>
      <c r="B264" s="52" t="s">
        <v>197</v>
      </c>
      <c r="C264" s="52" t="s">
        <v>166</v>
      </c>
      <c r="D264" s="23">
        <f t="shared" si="89"/>
        <v>3464203</v>
      </c>
      <c r="E264" s="23">
        <f>E265</f>
        <v>3602939</v>
      </c>
      <c r="F264" s="23">
        <f t="shared" si="89"/>
        <v>3747982</v>
      </c>
    </row>
    <row r="265" spans="1:6" ht="52.5" customHeight="1" outlineLevel="5" x14ac:dyDescent="0.2">
      <c r="A265" s="40" t="s">
        <v>198</v>
      </c>
      <c r="B265" s="52" t="s">
        <v>197</v>
      </c>
      <c r="C265" s="52" t="s">
        <v>199</v>
      </c>
      <c r="D265" s="24">
        <v>3464203</v>
      </c>
      <c r="E265" s="25">
        <v>3602939</v>
      </c>
      <c r="F265" s="24">
        <v>3747982</v>
      </c>
    </row>
    <row r="266" spans="1:6" s="3" customFormat="1" ht="69" customHeight="1" outlineLevel="1" x14ac:dyDescent="0.2">
      <c r="A266" s="50" t="s">
        <v>200</v>
      </c>
      <c r="B266" s="55" t="s">
        <v>201</v>
      </c>
      <c r="C266" s="55" t="s">
        <v>5</v>
      </c>
      <c r="D266" s="22">
        <f>D267+D275+D289</f>
        <v>49331956.180000007</v>
      </c>
      <c r="E266" s="22">
        <f t="shared" ref="E266:F266" si="90">E267+E275+E289</f>
        <v>32981734.359999999</v>
      </c>
      <c r="F266" s="22">
        <f t="shared" si="90"/>
        <v>32981734.359999999</v>
      </c>
    </row>
    <row r="267" spans="1:6" s="3" customFormat="1" ht="89.25" customHeight="1" outlineLevel="1" x14ac:dyDescent="0.2">
      <c r="A267" s="40" t="s">
        <v>374</v>
      </c>
      <c r="B267" s="57" t="s">
        <v>202</v>
      </c>
      <c r="C267" s="57" t="s">
        <v>5</v>
      </c>
      <c r="D267" s="23">
        <f>D268</f>
        <v>47207709.840000004</v>
      </c>
      <c r="E267" s="23">
        <f>E268</f>
        <v>30981015.84</v>
      </c>
      <c r="F267" s="23">
        <f>F268</f>
        <v>30981015.84</v>
      </c>
    </row>
    <row r="268" spans="1:6" s="3" customFormat="1" ht="92.25" customHeight="1" outlineLevel="1" x14ac:dyDescent="0.2">
      <c r="A268" s="40" t="s">
        <v>203</v>
      </c>
      <c r="B268" s="56" t="s">
        <v>204</v>
      </c>
      <c r="C268" s="56" t="s">
        <v>5</v>
      </c>
      <c r="D268" s="26">
        <f>D269+D272</f>
        <v>47207709.840000004</v>
      </c>
      <c r="E268" s="26">
        <f>E269+E272</f>
        <v>30981015.84</v>
      </c>
      <c r="F268" s="26">
        <f>F269+F272</f>
        <v>30981015.84</v>
      </c>
    </row>
    <row r="269" spans="1:6" s="3" customFormat="1" ht="71.25" customHeight="1" outlineLevel="1" x14ac:dyDescent="0.2">
      <c r="A269" s="40" t="s">
        <v>205</v>
      </c>
      <c r="B269" s="57" t="s">
        <v>206</v>
      </c>
      <c r="C269" s="57" t="s">
        <v>5</v>
      </c>
      <c r="D269" s="23">
        <f>D270</f>
        <v>32456169.84</v>
      </c>
      <c r="E269" s="23">
        <f t="shared" ref="E269:F269" si="91">E270</f>
        <v>16229475.84</v>
      </c>
      <c r="F269" s="23">
        <f t="shared" si="91"/>
        <v>16229475.84</v>
      </c>
    </row>
    <row r="270" spans="1:6" s="3" customFormat="1" ht="41.25" customHeight="1" outlineLevel="1" x14ac:dyDescent="0.2">
      <c r="A270" s="53" t="s">
        <v>44</v>
      </c>
      <c r="B270" s="57" t="s">
        <v>206</v>
      </c>
      <c r="C270" s="57" t="s">
        <v>45</v>
      </c>
      <c r="D270" s="23">
        <f t="shared" ref="D270:E270" si="92">D271</f>
        <v>32456169.84</v>
      </c>
      <c r="E270" s="23">
        <f t="shared" si="92"/>
        <v>16229475.84</v>
      </c>
      <c r="F270" s="23">
        <f>F271</f>
        <v>16229475.84</v>
      </c>
    </row>
    <row r="271" spans="1:6" s="3" customFormat="1" ht="32.25" customHeight="1" outlineLevel="1" x14ac:dyDescent="0.2">
      <c r="A271" s="53" t="s">
        <v>46</v>
      </c>
      <c r="B271" s="57" t="s">
        <v>206</v>
      </c>
      <c r="C271" s="57" t="s">
        <v>47</v>
      </c>
      <c r="D271" s="24">
        <v>32456169.84</v>
      </c>
      <c r="E271" s="24">
        <v>16229475.84</v>
      </c>
      <c r="F271" s="24">
        <v>16229475.84</v>
      </c>
    </row>
    <row r="272" spans="1:6" s="3" customFormat="1" ht="80.25" customHeight="1" outlineLevel="1" x14ac:dyDescent="0.2">
      <c r="A272" s="53" t="s">
        <v>207</v>
      </c>
      <c r="B272" s="57" t="s">
        <v>208</v>
      </c>
      <c r="C272" s="57" t="s">
        <v>5</v>
      </c>
      <c r="D272" s="23">
        <f t="shared" ref="D272:E273" si="93">D273</f>
        <v>14751540</v>
      </c>
      <c r="E272" s="23">
        <f t="shared" si="93"/>
        <v>14751540</v>
      </c>
      <c r="F272" s="23">
        <f>F273</f>
        <v>14751540</v>
      </c>
    </row>
    <row r="273" spans="1:6" s="3" customFormat="1" ht="47.25" customHeight="1" outlineLevel="1" x14ac:dyDescent="0.2">
      <c r="A273" s="53" t="s">
        <v>44</v>
      </c>
      <c r="B273" s="57" t="s">
        <v>208</v>
      </c>
      <c r="C273" s="57" t="s">
        <v>45</v>
      </c>
      <c r="D273" s="23">
        <f t="shared" si="93"/>
        <v>14751540</v>
      </c>
      <c r="E273" s="23">
        <f t="shared" si="93"/>
        <v>14751540</v>
      </c>
      <c r="F273" s="23">
        <f>F274</f>
        <v>14751540</v>
      </c>
    </row>
    <row r="274" spans="1:6" s="3" customFormat="1" ht="32.25" customHeight="1" outlineLevel="1" x14ac:dyDescent="0.2">
      <c r="A274" s="53" t="s">
        <v>46</v>
      </c>
      <c r="B274" s="57" t="s">
        <v>208</v>
      </c>
      <c r="C274" s="57" t="s">
        <v>47</v>
      </c>
      <c r="D274" s="24">
        <v>14751540</v>
      </c>
      <c r="E274" s="24">
        <v>14751540</v>
      </c>
      <c r="F274" s="24">
        <v>14751540</v>
      </c>
    </row>
    <row r="275" spans="1:6" ht="66.75" customHeight="1" outlineLevel="1" x14ac:dyDescent="0.2">
      <c r="A275" s="40" t="s">
        <v>209</v>
      </c>
      <c r="B275" s="57" t="s">
        <v>210</v>
      </c>
      <c r="C275" s="57" t="s">
        <v>5</v>
      </c>
      <c r="D275" s="23">
        <f>D276+D286</f>
        <v>2064246.34</v>
      </c>
      <c r="E275" s="23">
        <f t="shared" ref="E275:F275" si="94">E276+E286</f>
        <v>2000718.52</v>
      </c>
      <c r="F275" s="23">
        <f t="shared" si="94"/>
        <v>2000718.52</v>
      </c>
    </row>
    <row r="276" spans="1:6" s="4" customFormat="1" ht="74.25" customHeight="1" outlineLevel="1" x14ac:dyDescent="0.2">
      <c r="A276" s="40" t="s">
        <v>211</v>
      </c>
      <c r="B276" s="56" t="s">
        <v>212</v>
      </c>
      <c r="C276" s="56" t="s">
        <v>5</v>
      </c>
      <c r="D276" s="26">
        <f>D277+D280+D283</f>
        <v>730000</v>
      </c>
      <c r="E276" s="26">
        <f t="shared" ref="E276:F276" si="95">E277+E280+E283</f>
        <v>650000</v>
      </c>
      <c r="F276" s="26">
        <f t="shared" si="95"/>
        <v>650000</v>
      </c>
    </row>
    <row r="277" spans="1:6" ht="54.75" customHeight="1" outlineLevel="1" x14ac:dyDescent="0.2">
      <c r="A277" s="40" t="s">
        <v>213</v>
      </c>
      <c r="B277" s="57" t="s">
        <v>214</v>
      </c>
      <c r="C277" s="57" t="s">
        <v>5</v>
      </c>
      <c r="D277" s="23">
        <f t="shared" ref="D277:F278" si="96">D278</f>
        <v>60000</v>
      </c>
      <c r="E277" s="23">
        <f t="shared" si="96"/>
        <v>0</v>
      </c>
      <c r="F277" s="23">
        <f t="shared" si="96"/>
        <v>0</v>
      </c>
    </row>
    <row r="278" spans="1:6" ht="46.5" customHeight="1" outlineLevel="1" x14ac:dyDescent="0.2">
      <c r="A278" s="53" t="s">
        <v>7</v>
      </c>
      <c r="B278" s="57" t="s">
        <v>214</v>
      </c>
      <c r="C278" s="57" t="s">
        <v>8</v>
      </c>
      <c r="D278" s="23">
        <f t="shared" si="96"/>
        <v>60000</v>
      </c>
      <c r="E278" s="23">
        <f t="shared" si="96"/>
        <v>0</v>
      </c>
      <c r="F278" s="23">
        <f t="shared" si="96"/>
        <v>0</v>
      </c>
    </row>
    <row r="279" spans="1:6" ht="57.75" customHeight="1" outlineLevel="3" x14ac:dyDescent="0.2">
      <c r="A279" s="40" t="s">
        <v>9</v>
      </c>
      <c r="B279" s="57" t="s">
        <v>214</v>
      </c>
      <c r="C279" s="57" t="s">
        <v>10</v>
      </c>
      <c r="D279" s="24">
        <v>60000</v>
      </c>
      <c r="E279" s="25">
        <v>0</v>
      </c>
      <c r="F279" s="24">
        <v>0</v>
      </c>
    </row>
    <row r="280" spans="1:6" ht="45.75" customHeight="1" outlineLevel="3" x14ac:dyDescent="0.2">
      <c r="A280" s="40" t="s">
        <v>215</v>
      </c>
      <c r="B280" s="57" t="s">
        <v>216</v>
      </c>
      <c r="C280" s="57" t="s">
        <v>5</v>
      </c>
      <c r="D280" s="23">
        <f>D281</f>
        <v>650000</v>
      </c>
      <c r="E280" s="23">
        <f t="shared" ref="E280:F280" si="97">E281</f>
        <v>650000</v>
      </c>
      <c r="F280" s="23">
        <f t="shared" si="97"/>
        <v>650000</v>
      </c>
    </row>
    <row r="281" spans="1:6" ht="48.75" customHeight="1" outlineLevel="3" x14ac:dyDescent="0.2">
      <c r="A281" s="40" t="s">
        <v>7</v>
      </c>
      <c r="B281" s="57" t="s">
        <v>216</v>
      </c>
      <c r="C281" s="57" t="s">
        <v>8</v>
      </c>
      <c r="D281" s="23">
        <f>D282</f>
        <v>650000</v>
      </c>
      <c r="E281" s="23">
        <f>E282</f>
        <v>650000</v>
      </c>
      <c r="F281" s="23">
        <f>F282</f>
        <v>650000</v>
      </c>
    </row>
    <row r="282" spans="1:6" ht="60.75" customHeight="1" outlineLevel="3" x14ac:dyDescent="0.2">
      <c r="A282" s="40" t="s">
        <v>9</v>
      </c>
      <c r="B282" s="57" t="s">
        <v>216</v>
      </c>
      <c r="C282" s="57" t="s">
        <v>10</v>
      </c>
      <c r="D282" s="24">
        <v>650000</v>
      </c>
      <c r="E282" s="24">
        <v>650000</v>
      </c>
      <c r="F282" s="24">
        <v>650000</v>
      </c>
    </row>
    <row r="283" spans="1:6" ht="40.5" customHeight="1" outlineLevel="5" x14ac:dyDescent="0.2">
      <c r="A283" s="40" t="s">
        <v>217</v>
      </c>
      <c r="B283" s="52" t="s">
        <v>218</v>
      </c>
      <c r="C283" s="52" t="s">
        <v>5</v>
      </c>
      <c r="D283" s="23">
        <f t="shared" ref="D283:F284" si="98">D284</f>
        <v>20000</v>
      </c>
      <c r="E283" s="23">
        <f t="shared" si="98"/>
        <v>0</v>
      </c>
      <c r="F283" s="23">
        <f t="shared" si="98"/>
        <v>0</v>
      </c>
    </row>
    <row r="284" spans="1:6" ht="47.25" customHeight="1" outlineLevel="5" x14ac:dyDescent="0.2">
      <c r="A284" s="53" t="s">
        <v>7</v>
      </c>
      <c r="B284" s="52" t="s">
        <v>218</v>
      </c>
      <c r="C284" s="52" t="s">
        <v>8</v>
      </c>
      <c r="D284" s="23">
        <f t="shared" si="98"/>
        <v>20000</v>
      </c>
      <c r="E284" s="23">
        <f t="shared" si="98"/>
        <v>0</v>
      </c>
      <c r="F284" s="23">
        <f t="shared" si="98"/>
        <v>0</v>
      </c>
    </row>
    <row r="285" spans="1:6" ht="69" customHeight="1" outlineLevel="5" x14ac:dyDescent="0.2">
      <c r="A285" s="53" t="s">
        <v>9</v>
      </c>
      <c r="B285" s="52" t="s">
        <v>218</v>
      </c>
      <c r="C285" s="52" t="s">
        <v>10</v>
      </c>
      <c r="D285" s="24">
        <v>20000</v>
      </c>
      <c r="E285" s="24">
        <v>0</v>
      </c>
      <c r="F285" s="24">
        <v>0</v>
      </c>
    </row>
    <row r="286" spans="1:6" ht="44.25" customHeight="1" outlineLevel="4" x14ac:dyDescent="0.2">
      <c r="A286" s="40" t="s">
        <v>219</v>
      </c>
      <c r="B286" s="52" t="s">
        <v>375</v>
      </c>
      <c r="C286" s="52" t="s">
        <v>5</v>
      </c>
      <c r="D286" s="23">
        <f t="shared" ref="D286:F287" si="99">D287</f>
        <v>1334246.3400000001</v>
      </c>
      <c r="E286" s="23">
        <f t="shared" si="99"/>
        <v>1350718.52</v>
      </c>
      <c r="F286" s="23">
        <f t="shared" si="99"/>
        <v>1350718.52</v>
      </c>
    </row>
    <row r="287" spans="1:6" ht="48.75" customHeight="1" outlineLevel="4" x14ac:dyDescent="0.2">
      <c r="A287" s="40" t="s">
        <v>7</v>
      </c>
      <c r="B287" s="52" t="s">
        <v>375</v>
      </c>
      <c r="C287" s="52" t="s">
        <v>8</v>
      </c>
      <c r="D287" s="23">
        <f t="shared" si="99"/>
        <v>1334246.3400000001</v>
      </c>
      <c r="E287" s="23">
        <f t="shared" si="99"/>
        <v>1350718.52</v>
      </c>
      <c r="F287" s="23">
        <f t="shared" si="99"/>
        <v>1350718.52</v>
      </c>
    </row>
    <row r="288" spans="1:6" ht="59.25" customHeight="1" outlineLevel="4" x14ac:dyDescent="0.2">
      <c r="A288" s="53" t="s">
        <v>9</v>
      </c>
      <c r="B288" s="52" t="s">
        <v>375</v>
      </c>
      <c r="C288" s="52" t="s">
        <v>10</v>
      </c>
      <c r="D288" s="24">
        <v>1334246.3400000001</v>
      </c>
      <c r="E288" s="24">
        <v>1350718.52</v>
      </c>
      <c r="F288" s="24">
        <v>1350718.52</v>
      </c>
    </row>
    <row r="289" spans="1:6" ht="66" customHeight="1" outlineLevel="5" x14ac:dyDescent="0.2">
      <c r="A289" s="40" t="s">
        <v>220</v>
      </c>
      <c r="B289" s="52" t="s">
        <v>221</v>
      </c>
      <c r="C289" s="52" t="s">
        <v>5</v>
      </c>
      <c r="D289" s="23">
        <f>D290</f>
        <v>60000</v>
      </c>
      <c r="E289" s="23">
        <f>E290</f>
        <v>0</v>
      </c>
      <c r="F289" s="23">
        <f>F290</f>
        <v>0</v>
      </c>
    </row>
    <row r="290" spans="1:6" ht="52.5" customHeight="1" outlineLevel="5" x14ac:dyDescent="0.2">
      <c r="A290" s="53" t="s">
        <v>222</v>
      </c>
      <c r="B290" s="52" t="s">
        <v>223</v>
      </c>
      <c r="C290" s="52" t="s">
        <v>5</v>
      </c>
      <c r="D290" s="23">
        <f t="shared" ref="D290:F291" si="100">D291</f>
        <v>60000</v>
      </c>
      <c r="E290" s="23">
        <f t="shared" si="100"/>
        <v>0</v>
      </c>
      <c r="F290" s="23">
        <f t="shared" si="100"/>
        <v>0</v>
      </c>
    </row>
    <row r="291" spans="1:6" ht="43.5" customHeight="1" outlineLevel="5" x14ac:dyDescent="0.2">
      <c r="A291" s="40" t="s">
        <v>7</v>
      </c>
      <c r="B291" s="52" t="s">
        <v>223</v>
      </c>
      <c r="C291" s="52" t="s">
        <v>8</v>
      </c>
      <c r="D291" s="23">
        <f t="shared" si="100"/>
        <v>60000</v>
      </c>
      <c r="E291" s="23">
        <f t="shared" si="100"/>
        <v>0</v>
      </c>
      <c r="F291" s="23">
        <f t="shared" si="100"/>
        <v>0</v>
      </c>
    </row>
    <row r="292" spans="1:6" ht="63.75" customHeight="1" outlineLevel="5" x14ac:dyDescent="0.2">
      <c r="A292" s="53" t="s">
        <v>9</v>
      </c>
      <c r="B292" s="52" t="s">
        <v>223</v>
      </c>
      <c r="C292" s="52" t="s">
        <v>10</v>
      </c>
      <c r="D292" s="24">
        <v>60000</v>
      </c>
      <c r="E292" s="25">
        <v>0</v>
      </c>
      <c r="F292" s="24">
        <v>0</v>
      </c>
    </row>
    <row r="293" spans="1:6" s="3" customFormat="1" ht="85.5" customHeight="1" outlineLevel="2" x14ac:dyDescent="0.2">
      <c r="A293" s="63" t="s">
        <v>376</v>
      </c>
      <c r="B293" s="51" t="s">
        <v>224</v>
      </c>
      <c r="C293" s="51" t="s">
        <v>5</v>
      </c>
      <c r="D293" s="22">
        <f t="shared" ref="D293:F293" si="101">D294</f>
        <v>12481085</v>
      </c>
      <c r="E293" s="22">
        <f t="shared" si="101"/>
        <v>0</v>
      </c>
      <c r="F293" s="22">
        <f t="shared" si="101"/>
        <v>0</v>
      </c>
    </row>
    <row r="294" spans="1:6" ht="71.25" customHeight="1" outlineLevel="2" x14ac:dyDescent="0.2">
      <c r="A294" s="64" t="s">
        <v>225</v>
      </c>
      <c r="B294" s="52" t="s">
        <v>226</v>
      </c>
      <c r="C294" s="52" t="s">
        <v>5</v>
      </c>
      <c r="D294" s="23">
        <f>D295+D298</f>
        <v>12481085</v>
      </c>
      <c r="E294" s="23">
        <f>E295+E298</f>
        <v>0</v>
      </c>
      <c r="F294" s="23">
        <f>F295+F298</f>
        <v>0</v>
      </c>
    </row>
    <row r="295" spans="1:6" ht="45.75" customHeight="1" outlineLevel="2" x14ac:dyDescent="0.2">
      <c r="A295" s="59" t="s">
        <v>227</v>
      </c>
      <c r="B295" s="61" t="s">
        <v>228</v>
      </c>
      <c r="C295" s="52" t="s">
        <v>5</v>
      </c>
      <c r="D295" s="23">
        <f>D296</f>
        <v>253000</v>
      </c>
      <c r="E295" s="23">
        <f t="shared" ref="E295:F295" si="102">E296</f>
        <v>0</v>
      </c>
      <c r="F295" s="23">
        <f t="shared" si="102"/>
        <v>0</v>
      </c>
    </row>
    <row r="296" spans="1:6" ht="45.75" customHeight="1" outlineLevel="2" x14ac:dyDescent="0.2">
      <c r="A296" s="40" t="s">
        <v>7</v>
      </c>
      <c r="B296" s="61" t="s">
        <v>228</v>
      </c>
      <c r="C296" s="52" t="s">
        <v>8</v>
      </c>
      <c r="D296" s="23">
        <f t="shared" ref="D296:E296" si="103">D297</f>
        <v>253000</v>
      </c>
      <c r="E296" s="23">
        <f t="shared" si="103"/>
        <v>0</v>
      </c>
      <c r="F296" s="23">
        <f>F297</f>
        <v>0</v>
      </c>
    </row>
    <row r="297" spans="1:6" ht="63.75" customHeight="1" outlineLevel="2" x14ac:dyDescent="0.2">
      <c r="A297" s="53" t="s">
        <v>9</v>
      </c>
      <c r="B297" s="61" t="s">
        <v>228</v>
      </c>
      <c r="C297" s="52" t="s">
        <v>10</v>
      </c>
      <c r="D297" s="24">
        <v>253000</v>
      </c>
      <c r="E297" s="24">
        <v>0</v>
      </c>
      <c r="F297" s="24">
        <v>0</v>
      </c>
    </row>
    <row r="298" spans="1:6" ht="45" customHeight="1" outlineLevel="2" x14ac:dyDescent="0.2">
      <c r="A298" s="40" t="s">
        <v>229</v>
      </c>
      <c r="B298" s="61" t="s">
        <v>230</v>
      </c>
      <c r="C298" s="52" t="s">
        <v>5</v>
      </c>
      <c r="D298" s="23">
        <f>D299</f>
        <v>12228085</v>
      </c>
      <c r="E298" s="23">
        <f t="shared" ref="E298:F298" si="104">E299</f>
        <v>0</v>
      </c>
      <c r="F298" s="23">
        <f t="shared" si="104"/>
        <v>0</v>
      </c>
    </row>
    <row r="299" spans="1:6" ht="57.75" customHeight="1" outlineLevel="2" x14ac:dyDescent="0.2">
      <c r="A299" s="40" t="s">
        <v>7</v>
      </c>
      <c r="B299" s="61" t="s">
        <v>230</v>
      </c>
      <c r="C299" s="52" t="s">
        <v>8</v>
      </c>
      <c r="D299" s="23">
        <f t="shared" ref="D299:E299" si="105">D300</f>
        <v>12228085</v>
      </c>
      <c r="E299" s="23">
        <f t="shared" si="105"/>
        <v>0</v>
      </c>
      <c r="F299" s="23">
        <f>F300</f>
        <v>0</v>
      </c>
    </row>
    <row r="300" spans="1:6" ht="63.75" customHeight="1" outlineLevel="2" x14ac:dyDescent="0.2">
      <c r="A300" s="53" t="s">
        <v>9</v>
      </c>
      <c r="B300" s="61" t="s">
        <v>230</v>
      </c>
      <c r="C300" s="52" t="s">
        <v>10</v>
      </c>
      <c r="D300" s="24">
        <v>12228085</v>
      </c>
      <c r="E300" s="24">
        <v>0</v>
      </c>
      <c r="F300" s="24">
        <v>0</v>
      </c>
    </row>
    <row r="301" spans="1:6" s="3" customFormat="1" ht="63.75" customHeight="1" outlineLevel="2" x14ac:dyDescent="0.2">
      <c r="A301" s="54" t="s">
        <v>231</v>
      </c>
      <c r="B301" s="51" t="s">
        <v>232</v>
      </c>
      <c r="C301" s="51" t="s">
        <v>5</v>
      </c>
      <c r="D301" s="22">
        <f>D302</f>
        <v>34067093.060000002</v>
      </c>
      <c r="E301" s="22">
        <f>E302</f>
        <v>25730338</v>
      </c>
      <c r="F301" s="22">
        <f>F302</f>
        <v>25730338</v>
      </c>
    </row>
    <row r="302" spans="1:6" ht="45" customHeight="1" outlineLevel="2" x14ac:dyDescent="0.2">
      <c r="A302" s="59" t="s">
        <v>233</v>
      </c>
      <c r="B302" s="58" t="s">
        <v>234</v>
      </c>
      <c r="C302" s="58" t="s">
        <v>5</v>
      </c>
      <c r="D302" s="26">
        <f>D303+D306+D309+D312+D315+D318</f>
        <v>34067093.060000002</v>
      </c>
      <c r="E302" s="26">
        <f t="shared" ref="E302:F302" si="106">E303+E306+E309+E312+E315+E318</f>
        <v>25730338</v>
      </c>
      <c r="F302" s="26">
        <f t="shared" si="106"/>
        <v>25730338</v>
      </c>
    </row>
    <row r="303" spans="1:6" ht="47.25" customHeight="1" outlineLevel="2" x14ac:dyDescent="0.2">
      <c r="A303" s="40" t="s">
        <v>235</v>
      </c>
      <c r="B303" s="52" t="s">
        <v>236</v>
      </c>
      <c r="C303" s="52" t="s">
        <v>5</v>
      </c>
      <c r="D303" s="23">
        <f t="shared" ref="D303:F304" si="107">D304</f>
        <v>1000000</v>
      </c>
      <c r="E303" s="23">
        <f t="shared" si="107"/>
        <v>0</v>
      </c>
      <c r="F303" s="23">
        <f t="shared" si="107"/>
        <v>0</v>
      </c>
    </row>
    <row r="304" spans="1:6" ht="48" customHeight="1" outlineLevel="2" x14ac:dyDescent="0.2">
      <c r="A304" s="53" t="s">
        <v>7</v>
      </c>
      <c r="B304" s="52" t="s">
        <v>236</v>
      </c>
      <c r="C304" s="52" t="s">
        <v>8</v>
      </c>
      <c r="D304" s="23">
        <f t="shared" si="107"/>
        <v>1000000</v>
      </c>
      <c r="E304" s="23">
        <f t="shared" si="107"/>
        <v>0</v>
      </c>
      <c r="F304" s="23">
        <f t="shared" si="107"/>
        <v>0</v>
      </c>
    </row>
    <row r="305" spans="1:6" ht="58.5" customHeight="1" outlineLevel="2" x14ac:dyDescent="0.2">
      <c r="A305" s="40" t="s">
        <v>9</v>
      </c>
      <c r="B305" s="52" t="s">
        <v>236</v>
      </c>
      <c r="C305" s="52" t="s">
        <v>10</v>
      </c>
      <c r="D305" s="24">
        <v>1000000</v>
      </c>
      <c r="E305" s="25">
        <v>0</v>
      </c>
      <c r="F305" s="24">
        <v>0</v>
      </c>
    </row>
    <row r="306" spans="1:6" ht="42" customHeight="1" outlineLevel="2" x14ac:dyDescent="0.2">
      <c r="A306" s="40" t="s">
        <v>237</v>
      </c>
      <c r="B306" s="52" t="s">
        <v>238</v>
      </c>
      <c r="C306" s="52" t="s">
        <v>5</v>
      </c>
      <c r="D306" s="23">
        <f t="shared" ref="D306:F307" si="108">D307</f>
        <v>200000</v>
      </c>
      <c r="E306" s="23">
        <f t="shared" si="108"/>
        <v>0</v>
      </c>
      <c r="F306" s="23">
        <f t="shared" si="108"/>
        <v>0</v>
      </c>
    </row>
    <row r="307" spans="1:6" ht="56.25" customHeight="1" outlineLevel="2" x14ac:dyDescent="0.2">
      <c r="A307" s="40" t="s">
        <v>7</v>
      </c>
      <c r="B307" s="52" t="s">
        <v>238</v>
      </c>
      <c r="C307" s="52" t="s">
        <v>8</v>
      </c>
      <c r="D307" s="23">
        <f t="shared" si="108"/>
        <v>200000</v>
      </c>
      <c r="E307" s="23">
        <f t="shared" si="108"/>
        <v>0</v>
      </c>
      <c r="F307" s="23">
        <f t="shared" si="108"/>
        <v>0</v>
      </c>
    </row>
    <row r="308" spans="1:6" ht="58.5" customHeight="1" outlineLevel="2" x14ac:dyDescent="0.2">
      <c r="A308" s="40" t="s">
        <v>239</v>
      </c>
      <c r="B308" s="52" t="s">
        <v>238</v>
      </c>
      <c r="C308" s="52" t="s">
        <v>10</v>
      </c>
      <c r="D308" s="24">
        <v>200000</v>
      </c>
      <c r="E308" s="25">
        <v>0</v>
      </c>
      <c r="F308" s="24">
        <v>0</v>
      </c>
    </row>
    <row r="309" spans="1:6" ht="38.25" customHeight="1" outlineLevel="2" x14ac:dyDescent="0.2">
      <c r="A309" s="40" t="s">
        <v>240</v>
      </c>
      <c r="B309" s="52" t="s">
        <v>241</v>
      </c>
      <c r="C309" s="52" t="s">
        <v>5</v>
      </c>
      <c r="D309" s="23">
        <f t="shared" ref="D309:F310" si="109">D310</f>
        <v>2376000</v>
      </c>
      <c r="E309" s="23">
        <f t="shared" si="109"/>
        <v>1800000</v>
      </c>
      <c r="F309" s="23">
        <f t="shared" si="109"/>
        <v>1800000</v>
      </c>
    </row>
    <row r="310" spans="1:6" ht="47.25" customHeight="1" outlineLevel="2" x14ac:dyDescent="0.2">
      <c r="A310" s="40" t="s">
        <v>7</v>
      </c>
      <c r="B310" s="52" t="s">
        <v>241</v>
      </c>
      <c r="C310" s="52" t="s">
        <v>8</v>
      </c>
      <c r="D310" s="23">
        <f t="shared" si="109"/>
        <v>2376000</v>
      </c>
      <c r="E310" s="23">
        <f t="shared" si="109"/>
        <v>1800000</v>
      </c>
      <c r="F310" s="23">
        <f t="shared" si="109"/>
        <v>1800000</v>
      </c>
    </row>
    <row r="311" spans="1:6" ht="56.25" customHeight="1" outlineLevel="2" x14ac:dyDescent="0.2">
      <c r="A311" s="40" t="s">
        <v>9</v>
      </c>
      <c r="B311" s="52" t="s">
        <v>241</v>
      </c>
      <c r="C311" s="52" t="s">
        <v>10</v>
      </c>
      <c r="D311" s="24">
        <v>2376000</v>
      </c>
      <c r="E311" s="24">
        <v>1800000</v>
      </c>
      <c r="F311" s="24">
        <v>1800000</v>
      </c>
    </row>
    <row r="312" spans="1:6" ht="32.25" customHeight="1" outlineLevel="2" x14ac:dyDescent="0.2">
      <c r="A312" s="40" t="s">
        <v>242</v>
      </c>
      <c r="B312" s="52" t="s">
        <v>243</v>
      </c>
      <c r="C312" s="52" t="s">
        <v>5</v>
      </c>
      <c r="D312" s="23">
        <f t="shared" ref="D312:F313" si="110">D313</f>
        <v>200000</v>
      </c>
      <c r="E312" s="23">
        <f t="shared" si="110"/>
        <v>0</v>
      </c>
      <c r="F312" s="23">
        <f t="shared" si="110"/>
        <v>0</v>
      </c>
    </row>
    <row r="313" spans="1:6" ht="52.5" customHeight="1" outlineLevel="2" x14ac:dyDescent="0.2">
      <c r="A313" s="40" t="s">
        <v>7</v>
      </c>
      <c r="B313" s="52" t="s">
        <v>243</v>
      </c>
      <c r="C313" s="52" t="s">
        <v>8</v>
      </c>
      <c r="D313" s="23">
        <f t="shared" si="110"/>
        <v>200000</v>
      </c>
      <c r="E313" s="23">
        <f t="shared" si="110"/>
        <v>0</v>
      </c>
      <c r="F313" s="23">
        <f t="shared" si="110"/>
        <v>0</v>
      </c>
    </row>
    <row r="314" spans="1:6" ht="55.5" customHeight="1" outlineLevel="2" x14ac:dyDescent="0.2">
      <c r="A314" s="40" t="s">
        <v>239</v>
      </c>
      <c r="B314" s="52" t="s">
        <v>243</v>
      </c>
      <c r="C314" s="52" t="s">
        <v>10</v>
      </c>
      <c r="D314" s="24">
        <v>200000</v>
      </c>
      <c r="E314" s="25">
        <v>0</v>
      </c>
      <c r="F314" s="24">
        <v>0</v>
      </c>
    </row>
    <row r="315" spans="1:6" ht="38.25" customHeight="1" outlineLevel="2" x14ac:dyDescent="0.2">
      <c r="A315" s="40" t="s">
        <v>244</v>
      </c>
      <c r="B315" s="52" t="s">
        <v>245</v>
      </c>
      <c r="C315" s="52" t="s">
        <v>5</v>
      </c>
      <c r="D315" s="23">
        <f t="shared" ref="D315:F316" si="111">D316</f>
        <v>160606.06</v>
      </c>
      <c r="E315" s="23">
        <f t="shared" si="111"/>
        <v>0</v>
      </c>
      <c r="F315" s="23">
        <f t="shared" si="111"/>
        <v>0</v>
      </c>
    </row>
    <row r="316" spans="1:6" ht="41.25" customHeight="1" outlineLevel="2" x14ac:dyDescent="0.2">
      <c r="A316" s="40" t="s">
        <v>7</v>
      </c>
      <c r="B316" s="52" t="s">
        <v>245</v>
      </c>
      <c r="C316" s="52" t="s">
        <v>8</v>
      </c>
      <c r="D316" s="23">
        <f t="shared" si="111"/>
        <v>160606.06</v>
      </c>
      <c r="E316" s="23">
        <f t="shared" si="111"/>
        <v>0</v>
      </c>
      <c r="F316" s="23">
        <f t="shared" si="111"/>
        <v>0</v>
      </c>
    </row>
    <row r="317" spans="1:6" ht="60" customHeight="1" outlineLevel="2" x14ac:dyDescent="0.2">
      <c r="A317" s="40" t="s">
        <v>239</v>
      </c>
      <c r="B317" s="52" t="s">
        <v>245</v>
      </c>
      <c r="C317" s="52" t="s">
        <v>10</v>
      </c>
      <c r="D317" s="24">
        <v>160606.06</v>
      </c>
      <c r="E317" s="25">
        <v>0</v>
      </c>
      <c r="F317" s="24">
        <v>0</v>
      </c>
    </row>
    <row r="318" spans="1:6" ht="74.25" customHeight="1" outlineLevel="2" x14ac:dyDescent="0.2">
      <c r="A318" s="40" t="s">
        <v>246</v>
      </c>
      <c r="B318" s="52" t="s">
        <v>247</v>
      </c>
      <c r="C318" s="52" t="s">
        <v>5</v>
      </c>
      <c r="D318" s="23">
        <f t="shared" ref="D318:E318" si="112">D319+D321+D323</f>
        <v>30130487</v>
      </c>
      <c r="E318" s="23">
        <f t="shared" si="112"/>
        <v>23930338</v>
      </c>
      <c r="F318" s="23">
        <f>F319+F321+F323</f>
        <v>23930338</v>
      </c>
    </row>
    <row r="319" spans="1:6" ht="93" customHeight="1" outlineLevel="2" x14ac:dyDescent="0.2">
      <c r="A319" s="40" t="s">
        <v>18</v>
      </c>
      <c r="B319" s="52" t="s">
        <v>247</v>
      </c>
      <c r="C319" s="52" t="s">
        <v>19</v>
      </c>
      <c r="D319" s="23">
        <f t="shared" ref="D319:E319" si="113">D320</f>
        <v>22238811</v>
      </c>
      <c r="E319" s="23">
        <f t="shared" si="113"/>
        <v>22238811</v>
      </c>
      <c r="F319" s="23">
        <f>F320</f>
        <v>22238811</v>
      </c>
    </row>
    <row r="320" spans="1:6" ht="44.25" customHeight="1" outlineLevel="2" x14ac:dyDescent="0.2">
      <c r="A320" s="40" t="s">
        <v>81</v>
      </c>
      <c r="B320" s="52" t="s">
        <v>247</v>
      </c>
      <c r="C320" s="52" t="s">
        <v>82</v>
      </c>
      <c r="D320" s="24">
        <v>22238811</v>
      </c>
      <c r="E320" s="24">
        <v>22238811</v>
      </c>
      <c r="F320" s="24">
        <v>22238811</v>
      </c>
    </row>
    <row r="321" spans="1:6" ht="48.75" customHeight="1" outlineLevel="2" x14ac:dyDescent="0.2">
      <c r="A321" s="40" t="s">
        <v>7</v>
      </c>
      <c r="B321" s="52" t="s">
        <v>247</v>
      </c>
      <c r="C321" s="52" t="s">
        <v>8</v>
      </c>
      <c r="D321" s="23">
        <f t="shared" ref="D321:E321" si="114">D322</f>
        <v>7825361</v>
      </c>
      <c r="E321" s="23">
        <f t="shared" si="114"/>
        <v>1691527</v>
      </c>
      <c r="F321" s="23">
        <f>F322</f>
        <v>1691527</v>
      </c>
    </row>
    <row r="322" spans="1:6" ht="57.75" customHeight="1" outlineLevel="2" x14ac:dyDescent="0.2">
      <c r="A322" s="40" t="s">
        <v>239</v>
      </c>
      <c r="B322" s="52" t="s">
        <v>247</v>
      </c>
      <c r="C322" s="52" t="s">
        <v>10</v>
      </c>
      <c r="D322" s="24">
        <v>7825361</v>
      </c>
      <c r="E322" s="24">
        <v>1691527</v>
      </c>
      <c r="F322" s="24">
        <v>1691527</v>
      </c>
    </row>
    <row r="323" spans="1:6" ht="27.75" customHeight="1" outlineLevel="2" x14ac:dyDescent="0.2">
      <c r="A323" s="53" t="s">
        <v>56</v>
      </c>
      <c r="B323" s="52" t="s">
        <v>247</v>
      </c>
      <c r="C323" s="52" t="s">
        <v>57</v>
      </c>
      <c r="D323" s="23">
        <f t="shared" ref="D323:E323" si="115">D324</f>
        <v>66315</v>
      </c>
      <c r="E323" s="23">
        <f t="shared" si="115"/>
        <v>0</v>
      </c>
      <c r="F323" s="23">
        <f>F324</f>
        <v>0</v>
      </c>
    </row>
    <row r="324" spans="1:6" ht="34.5" customHeight="1" outlineLevel="2" x14ac:dyDescent="0.2">
      <c r="A324" s="53" t="s">
        <v>84</v>
      </c>
      <c r="B324" s="52" t="s">
        <v>247</v>
      </c>
      <c r="C324" s="52" t="s">
        <v>85</v>
      </c>
      <c r="D324" s="24">
        <v>66315</v>
      </c>
      <c r="E324" s="24">
        <v>0</v>
      </c>
      <c r="F324" s="24">
        <v>0</v>
      </c>
    </row>
    <row r="325" spans="1:6" s="3" customFormat="1" ht="71.25" customHeight="1" outlineLevel="2" x14ac:dyDescent="0.2">
      <c r="A325" s="54" t="s">
        <v>377</v>
      </c>
      <c r="B325" s="51" t="s">
        <v>248</v>
      </c>
      <c r="C325" s="51" t="s">
        <v>5</v>
      </c>
      <c r="D325" s="22">
        <f>D326</f>
        <v>123707150</v>
      </c>
      <c r="E325" s="22">
        <f>E326</f>
        <v>0</v>
      </c>
      <c r="F325" s="22">
        <f>F326</f>
        <v>0</v>
      </c>
    </row>
    <row r="326" spans="1:6" ht="51.75" customHeight="1" outlineLevel="2" x14ac:dyDescent="0.2">
      <c r="A326" s="59" t="s">
        <v>249</v>
      </c>
      <c r="B326" s="58" t="s">
        <v>250</v>
      </c>
      <c r="C326" s="58" t="s">
        <v>5</v>
      </c>
      <c r="D326" s="26">
        <f>D327</f>
        <v>123707150</v>
      </c>
      <c r="E326" s="26">
        <f t="shared" ref="E326:F326" si="116">E327</f>
        <v>0</v>
      </c>
      <c r="F326" s="26">
        <f t="shared" si="116"/>
        <v>0</v>
      </c>
    </row>
    <row r="327" spans="1:6" ht="69.75" customHeight="1" outlineLevel="2" x14ac:dyDescent="0.2">
      <c r="A327" s="59" t="s">
        <v>378</v>
      </c>
      <c r="B327" s="52" t="s">
        <v>379</v>
      </c>
      <c r="C327" s="52" t="s">
        <v>5</v>
      </c>
      <c r="D327" s="23">
        <f t="shared" ref="D327:F328" si="117">D328</f>
        <v>123707150</v>
      </c>
      <c r="E327" s="23">
        <f t="shared" si="117"/>
        <v>0</v>
      </c>
      <c r="F327" s="23">
        <f t="shared" si="117"/>
        <v>0</v>
      </c>
    </row>
    <row r="328" spans="1:6" ht="50.25" customHeight="1" outlineLevel="2" x14ac:dyDescent="0.2">
      <c r="A328" s="53" t="s">
        <v>7</v>
      </c>
      <c r="B328" s="52" t="s">
        <v>379</v>
      </c>
      <c r="C328" s="52" t="s">
        <v>8</v>
      </c>
      <c r="D328" s="23">
        <f t="shared" si="117"/>
        <v>123707150</v>
      </c>
      <c r="E328" s="23">
        <f t="shared" si="117"/>
        <v>0</v>
      </c>
      <c r="F328" s="23">
        <f t="shared" si="117"/>
        <v>0</v>
      </c>
    </row>
    <row r="329" spans="1:6" ht="54" customHeight="1" outlineLevel="2" x14ac:dyDescent="0.2">
      <c r="A329" s="53" t="s">
        <v>9</v>
      </c>
      <c r="B329" s="52" t="s">
        <v>379</v>
      </c>
      <c r="C329" s="52" t="s">
        <v>10</v>
      </c>
      <c r="D329" s="24">
        <v>123707150</v>
      </c>
      <c r="E329" s="24">
        <v>0</v>
      </c>
      <c r="F329" s="24">
        <v>0</v>
      </c>
    </row>
    <row r="330" spans="1:6" s="3" customFormat="1" ht="70.5" customHeight="1" outlineLevel="2" x14ac:dyDescent="0.2">
      <c r="A330" s="50" t="s">
        <v>380</v>
      </c>
      <c r="B330" s="51" t="s">
        <v>251</v>
      </c>
      <c r="C330" s="51" t="s">
        <v>5</v>
      </c>
      <c r="D330" s="22">
        <f>D331</f>
        <v>0</v>
      </c>
      <c r="E330" s="22">
        <f t="shared" ref="E330:F330" si="118">E331</f>
        <v>12419250.609999999</v>
      </c>
      <c r="F330" s="22">
        <f t="shared" si="118"/>
        <v>12419250.609999999</v>
      </c>
    </row>
    <row r="331" spans="1:6" ht="53.25" customHeight="1" outlineLevel="2" x14ac:dyDescent="0.2">
      <c r="A331" s="59" t="s">
        <v>252</v>
      </c>
      <c r="B331" s="58" t="s">
        <v>253</v>
      </c>
      <c r="C331" s="58" t="s">
        <v>5</v>
      </c>
      <c r="D331" s="26">
        <f>D332</f>
        <v>0</v>
      </c>
      <c r="E331" s="26">
        <f t="shared" ref="E331:F331" si="119">E332</f>
        <v>12419250.609999999</v>
      </c>
      <c r="F331" s="26">
        <f t="shared" si="119"/>
        <v>12419250.609999999</v>
      </c>
    </row>
    <row r="332" spans="1:6" ht="46.5" customHeight="1" outlineLevel="2" x14ac:dyDescent="0.2">
      <c r="A332" s="53" t="s">
        <v>255</v>
      </c>
      <c r="B332" s="52" t="s">
        <v>254</v>
      </c>
      <c r="C332" s="52" t="s">
        <v>5</v>
      </c>
      <c r="D332" s="23">
        <f>D333</f>
        <v>0</v>
      </c>
      <c r="E332" s="23">
        <f>E333</f>
        <v>12419250.609999999</v>
      </c>
      <c r="F332" s="23">
        <f>F333</f>
        <v>12419250.609999999</v>
      </c>
    </row>
    <row r="333" spans="1:6" ht="51" customHeight="1" outlineLevel="2" x14ac:dyDescent="0.2">
      <c r="A333" s="40" t="s">
        <v>7</v>
      </c>
      <c r="B333" s="52" t="s">
        <v>254</v>
      </c>
      <c r="C333" s="52" t="s">
        <v>8</v>
      </c>
      <c r="D333" s="23">
        <f t="shared" ref="D333:F333" si="120">D334</f>
        <v>0</v>
      </c>
      <c r="E333" s="23">
        <f t="shared" si="120"/>
        <v>12419250.609999999</v>
      </c>
      <c r="F333" s="23">
        <f t="shared" si="120"/>
        <v>12419250.609999999</v>
      </c>
    </row>
    <row r="334" spans="1:6" ht="54" customHeight="1" outlineLevel="2" x14ac:dyDescent="0.2">
      <c r="A334" s="40" t="s">
        <v>239</v>
      </c>
      <c r="B334" s="52" t="s">
        <v>254</v>
      </c>
      <c r="C334" s="52" t="s">
        <v>10</v>
      </c>
      <c r="D334" s="24">
        <v>0</v>
      </c>
      <c r="E334" s="25">
        <v>12419250.609999999</v>
      </c>
      <c r="F334" s="24">
        <v>12419250.609999999</v>
      </c>
    </row>
    <row r="335" spans="1:6" ht="81" customHeight="1" outlineLevel="2" x14ac:dyDescent="0.2">
      <c r="A335" s="50" t="s">
        <v>256</v>
      </c>
      <c r="B335" s="51" t="s">
        <v>257</v>
      </c>
      <c r="C335" s="51" t="s">
        <v>5</v>
      </c>
      <c r="D335" s="22">
        <f t="shared" ref="D335:F338" si="121">D336</f>
        <v>50000</v>
      </c>
      <c r="E335" s="22">
        <f t="shared" si="121"/>
        <v>0</v>
      </c>
      <c r="F335" s="22">
        <f t="shared" si="121"/>
        <v>0</v>
      </c>
    </row>
    <row r="336" spans="1:6" ht="60.75" customHeight="1" outlineLevel="2" x14ac:dyDescent="0.2">
      <c r="A336" s="40" t="s">
        <v>258</v>
      </c>
      <c r="B336" s="58" t="s">
        <v>259</v>
      </c>
      <c r="C336" s="58" t="s">
        <v>5</v>
      </c>
      <c r="D336" s="26">
        <f>D337</f>
        <v>50000</v>
      </c>
      <c r="E336" s="26">
        <f t="shared" si="121"/>
        <v>0</v>
      </c>
      <c r="F336" s="26">
        <f t="shared" si="121"/>
        <v>0</v>
      </c>
    </row>
    <row r="337" spans="1:6" ht="47.25" customHeight="1" outlineLevel="2" x14ac:dyDescent="0.2">
      <c r="A337" s="40" t="s">
        <v>260</v>
      </c>
      <c r="B337" s="52" t="s">
        <v>261</v>
      </c>
      <c r="C337" s="52" t="s">
        <v>5</v>
      </c>
      <c r="D337" s="23">
        <f t="shared" si="121"/>
        <v>50000</v>
      </c>
      <c r="E337" s="23">
        <f t="shared" si="121"/>
        <v>0</v>
      </c>
      <c r="F337" s="23">
        <f t="shared" si="121"/>
        <v>0</v>
      </c>
    </row>
    <row r="338" spans="1:6" ht="44.25" customHeight="1" outlineLevel="2" x14ac:dyDescent="0.2">
      <c r="A338" s="40" t="s">
        <v>7</v>
      </c>
      <c r="B338" s="52" t="s">
        <v>261</v>
      </c>
      <c r="C338" s="52" t="s">
        <v>8</v>
      </c>
      <c r="D338" s="23">
        <f t="shared" si="121"/>
        <v>50000</v>
      </c>
      <c r="E338" s="23">
        <f t="shared" si="121"/>
        <v>0</v>
      </c>
      <c r="F338" s="23">
        <f t="shared" si="121"/>
        <v>0</v>
      </c>
    </row>
    <row r="339" spans="1:6" ht="63.75" customHeight="1" outlineLevel="2" x14ac:dyDescent="0.2">
      <c r="A339" s="53" t="s">
        <v>9</v>
      </c>
      <c r="B339" s="52" t="s">
        <v>261</v>
      </c>
      <c r="C339" s="52" t="s">
        <v>10</v>
      </c>
      <c r="D339" s="24">
        <v>50000</v>
      </c>
      <c r="E339" s="25">
        <v>0</v>
      </c>
      <c r="F339" s="24">
        <v>0</v>
      </c>
    </row>
    <row r="340" spans="1:6" s="3" customFormat="1" ht="75.75" customHeight="1" outlineLevel="5" x14ac:dyDescent="0.2">
      <c r="A340" s="50" t="s">
        <v>262</v>
      </c>
      <c r="B340" s="51" t="s">
        <v>263</v>
      </c>
      <c r="C340" s="51" t="s">
        <v>5</v>
      </c>
      <c r="D340" s="22">
        <f>D341</f>
        <v>3000000</v>
      </c>
      <c r="E340" s="22">
        <f t="shared" ref="E340:F340" si="122">E341</f>
        <v>0</v>
      </c>
      <c r="F340" s="22">
        <f t="shared" si="122"/>
        <v>0</v>
      </c>
    </row>
    <row r="341" spans="1:6" ht="65.25" customHeight="1" outlineLevel="5" x14ac:dyDescent="0.2">
      <c r="A341" s="40" t="s">
        <v>315</v>
      </c>
      <c r="B341" s="52" t="s">
        <v>311</v>
      </c>
      <c r="C341" s="52" t="s">
        <v>5</v>
      </c>
      <c r="D341" s="23">
        <f t="shared" ref="D341:F344" si="123">D342</f>
        <v>3000000</v>
      </c>
      <c r="E341" s="23">
        <f t="shared" si="123"/>
        <v>0</v>
      </c>
      <c r="F341" s="23">
        <f t="shared" si="123"/>
        <v>0</v>
      </c>
    </row>
    <row r="342" spans="1:6" ht="144" customHeight="1" outlineLevel="5" x14ac:dyDescent="0.2">
      <c r="A342" s="40" t="s">
        <v>381</v>
      </c>
      <c r="B342" s="58" t="s">
        <v>312</v>
      </c>
      <c r="C342" s="58" t="s">
        <v>5</v>
      </c>
      <c r="D342" s="26">
        <f>D343</f>
        <v>3000000</v>
      </c>
      <c r="E342" s="26">
        <f t="shared" si="123"/>
        <v>0</v>
      </c>
      <c r="F342" s="26">
        <f t="shared" si="123"/>
        <v>0</v>
      </c>
    </row>
    <row r="343" spans="1:6" ht="61.5" customHeight="1" outlineLevel="5" x14ac:dyDescent="0.2">
      <c r="A343" s="40" t="s">
        <v>314</v>
      </c>
      <c r="B343" s="52" t="s">
        <v>313</v>
      </c>
      <c r="C343" s="52" t="s">
        <v>5</v>
      </c>
      <c r="D343" s="23">
        <f t="shared" si="123"/>
        <v>3000000</v>
      </c>
      <c r="E343" s="23">
        <f t="shared" si="123"/>
        <v>0</v>
      </c>
      <c r="F343" s="23">
        <f t="shared" si="123"/>
        <v>0</v>
      </c>
    </row>
    <row r="344" spans="1:6" ht="49.5" customHeight="1" outlineLevel="5" x14ac:dyDescent="0.2">
      <c r="A344" s="40" t="s">
        <v>7</v>
      </c>
      <c r="B344" s="52" t="s">
        <v>313</v>
      </c>
      <c r="C344" s="52" t="s">
        <v>8</v>
      </c>
      <c r="D344" s="23">
        <f t="shared" si="123"/>
        <v>3000000</v>
      </c>
      <c r="E344" s="23">
        <f t="shared" si="123"/>
        <v>0</v>
      </c>
      <c r="F344" s="23">
        <f t="shared" si="123"/>
        <v>0</v>
      </c>
    </row>
    <row r="345" spans="1:6" ht="63.75" customHeight="1" outlineLevel="5" x14ac:dyDescent="0.2">
      <c r="A345" s="53" t="s">
        <v>9</v>
      </c>
      <c r="B345" s="52" t="s">
        <v>313</v>
      </c>
      <c r="C345" s="52" t="s">
        <v>10</v>
      </c>
      <c r="D345" s="24">
        <v>3000000</v>
      </c>
      <c r="E345" s="25">
        <v>0</v>
      </c>
      <c r="F345" s="24">
        <v>0</v>
      </c>
    </row>
    <row r="346" spans="1:6" s="3" customFormat="1" ht="72" customHeight="1" outlineLevel="3" x14ac:dyDescent="0.2">
      <c r="A346" s="50" t="s">
        <v>264</v>
      </c>
      <c r="B346" s="55" t="s">
        <v>265</v>
      </c>
      <c r="C346" s="55" t="s">
        <v>5</v>
      </c>
      <c r="D346" s="22">
        <f>D347</f>
        <v>10000</v>
      </c>
      <c r="E346" s="22">
        <f t="shared" ref="D346:F349" si="124">E347</f>
        <v>0</v>
      </c>
      <c r="F346" s="22">
        <f t="shared" si="124"/>
        <v>0</v>
      </c>
    </row>
    <row r="347" spans="1:6" ht="73.5" customHeight="1" outlineLevel="3" x14ac:dyDescent="0.2">
      <c r="A347" s="40" t="s">
        <v>382</v>
      </c>
      <c r="B347" s="56" t="s">
        <v>266</v>
      </c>
      <c r="C347" s="56" t="s">
        <v>5</v>
      </c>
      <c r="D347" s="26">
        <f>D348</f>
        <v>10000</v>
      </c>
      <c r="E347" s="26">
        <f t="shared" si="124"/>
        <v>0</v>
      </c>
      <c r="F347" s="26">
        <f t="shared" si="124"/>
        <v>0</v>
      </c>
    </row>
    <row r="348" spans="1:6" ht="36" customHeight="1" outlineLevel="3" x14ac:dyDescent="0.2">
      <c r="A348" s="40" t="s">
        <v>267</v>
      </c>
      <c r="B348" s="57" t="s">
        <v>268</v>
      </c>
      <c r="C348" s="57" t="s">
        <v>5</v>
      </c>
      <c r="D348" s="23">
        <f t="shared" si="124"/>
        <v>10000</v>
      </c>
      <c r="E348" s="23">
        <f t="shared" si="124"/>
        <v>0</v>
      </c>
      <c r="F348" s="23">
        <f t="shared" si="124"/>
        <v>0</v>
      </c>
    </row>
    <row r="349" spans="1:6" ht="42.75" customHeight="1" outlineLevel="3" x14ac:dyDescent="0.2">
      <c r="A349" s="40" t="s">
        <v>7</v>
      </c>
      <c r="B349" s="57" t="s">
        <v>268</v>
      </c>
      <c r="C349" s="57" t="s">
        <v>8</v>
      </c>
      <c r="D349" s="23">
        <f t="shared" si="124"/>
        <v>10000</v>
      </c>
      <c r="E349" s="23">
        <f t="shared" si="124"/>
        <v>0</v>
      </c>
      <c r="F349" s="23">
        <f t="shared" si="124"/>
        <v>0</v>
      </c>
    </row>
    <row r="350" spans="1:6" ht="65.25" customHeight="1" outlineLevel="3" x14ac:dyDescent="0.2">
      <c r="A350" s="40" t="s">
        <v>9</v>
      </c>
      <c r="B350" s="57" t="s">
        <v>268</v>
      </c>
      <c r="C350" s="57" t="s">
        <v>10</v>
      </c>
      <c r="D350" s="24">
        <v>10000</v>
      </c>
      <c r="E350" s="25">
        <v>0</v>
      </c>
      <c r="F350" s="24">
        <v>0</v>
      </c>
    </row>
    <row r="351" spans="1:6" s="3" customFormat="1" ht="48" customHeight="1" x14ac:dyDescent="0.2">
      <c r="A351" s="65" t="s">
        <v>269</v>
      </c>
      <c r="B351" s="55" t="s">
        <v>270</v>
      </c>
      <c r="C351" s="55" t="s">
        <v>5</v>
      </c>
      <c r="D351" s="31">
        <f>D352</f>
        <v>186187190.34</v>
      </c>
      <c r="E351" s="31">
        <f t="shared" ref="E351" si="125">E352</f>
        <v>173457128.31</v>
      </c>
      <c r="F351" s="31">
        <f>F352</f>
        <v>173986270.66000003</v>
      </c>
    </row>
    <row r="352" spans="1:6" ht="48.75" customHeight="1" outlineLevel="5" x14ac:dyDescent="0.2">
      <c r="A352" s="59" t="s">
        <v>271</v>
      </c>
      <c r="B352" s="57" t="s">
        <v>272</v>
      </c>
      <c r="C352" s="57" t="s">
        <v>5</v>
      </c>
      <c r="D352" s="23">
        <f>D353+D356+D359+D362+D365+D372+D375+D378+D386+D389+D396+D401+D406+D409+D414+D419+D425+D430+D383+D422</f>
        <v>186187190.34</v>
      </c>
      <c r="E352" s="23">
        <f t="shared" ref="E352:F352" si="126">E353+E356+E359+E362+E365+E372+E375+E378+E386+E389+E396+E401+E406+E409+E414+E419+E425+E430+E383+E422</f>
        <v>173457128.31</v>
      </c>
      <c r="F352" s="23">
        <f t="shared" si="126"/>
        <v>173986270.66000003</v>
      </c>
    </row>
    <row r="353" spans="1:6" ht="48" customHeight="1" outlineLevel="3" x14ac:dyDescent="0.2">
      <c r="A353" s="40" t="s">
        <v>393</v>
      </c>
      <c r="B353" s="57" t="s">
        <v>273</v>
      </c>
      <c r="C353" s="52" t="s">
        <v>5</v>
      </c>
      <c r="D353" s="23">
        <f>D354</f>
        <v>200000</v>
      </c>
      <c r="E353" s="23">
        <f t="shared" ref="E353:F353" si="127">E354</f>
        <v>0</v>
      </c>
      <c r="F353" s="23">
        <f t="shared" si="127"/>
        <v>0</v>
      </c>
    </row>
    <row r="354" spans="1:6" ht="30" customHeight="1" outlineLevel="3" x14ac:dyDescent="0.2">
      <c r="A354" s="59" t="s">
        <v>56</v>
      </c>
      <c r="B354" s="57" t="s">
        <v>273</v>
      </c>
      <c r="C354" s="57" t="s">
        <v>57</v>
      </c>
      <c r="D354" s="23">
        <f>D355</f>
        <v>200000</v>
      </c>
      <c r="E354" s="23">
        <f>E355</f>
        <v>0</v>
      </c>
      <c r="F354" s="23">
        <f>F355</f>
        <v>0</v>
      </c>
    </row>
    <row r="355" spans="1:6" ht="32.25" customHeight="1" outlineLevel="1" x14ac:dyDescent="0.2">
      <c r="A355" s="40" t="s">
        <v>274</v>
      </c>
      <c r="B355" s="57" t="s">
        <v>273</v>
      </c>
      <c r="C355" s="52" t="s">
        <v>275</v>
      </c>
      <c r="D355" s="24">
        <v>200000</v>
      </c>
      <c r="E355" s="25">
        <v>0</v>
      </c>
      <c r="F355" s="24">
        <v>0</v>
      </c>
    </row>
    <row r="356" spans="1:6" ht="34.5" customHeight="1" x14ac:dyDescent="0.2">
      <c r="A356" s="40" t="s">
        <v>318</v>
      </c>
      <c r="B356" s="57" t="s">
        <v>316</v>
      </c>
      <c r="C356" s="52" t="s">
        <v>5</v>
      </c>
      <c r="D356" s="23">
        <f t="shared" ref="D356:F357" si="128">D357</f>
        <v>5239000</v>
      </c>
      <c r="E356" s="23">
        <f t="shared" si="128"/>
        <v>0</v>
      </c>
      <c r="F356" s="23">
        <f t="shared" si="128"/>
        <v>0</v>
      </c>
    </row>
    <row r="357" spans="1:6" ht="30" customHeight="1" x14ac:dyDescent="0.2">
      <c r="A357" s="59" t="s">
        <v>56</v>
      </c>
      <c r="B357" s="57" t="s">
        <v>316</v>
      </c>
      <c r="C357" s="52" t="s">
        <v>57</v>
      </c>
      <c r="D357" s="23">
        <f t="shared" si="128"/>
        <v>5239000</v>
      </c>
      <c r="E357" s="23">
        <f t="shared" si="128"/>
        <v>0</v>
      </c>
      <c r="F357" s="23">
        <f t="shared" si="128"/>
        <v>0</v>
      </c>
    </row>
    <row r="358" spans="1:6" ht="23.25" customHeight="1" x14ac:dyDescent="0.2">
      <c r="A358" s="40" t="s">
        <v>319</v>
      </c>
      <c r="B358" s="57" t="s">
        <v>316</v>
      </c>
      <c r="C358" s="52" t="s">
        <v>317</v>
      </c>
      <c r="D358" s="24">
        <v>5239000</v>
      </c>
      <c r="E358" s="24">
        <v>0</v>
      </c>
      <c r="F358" s="24">
        <v>0</v>
      </c>
    </row>
    <row r="359" spans="1:6" ht="30" customHeight="1" x14ac:dyDescent="0.2">
      <c r="A359" s="40" t="s">
        <v>394</v>
      </c>
      <c r="B359" s="57" t="s">
        <v>276</v>
      </c>
      <c r="C359" s="57" t="s">
        <v>5</v>
      </c>
      <c r="D359" s="29">
        <f>D360</f>
        <v>3530460</v>
      </c>
      <c r="E359" s="29">
        <f t="shared" ref="D359:F360" si="129">E360</f>
        <v>3530460</v>
      </c>
      <c r="F359" s="29">
        <f t="shared" si="129"/>
        <v>3530460</v>
      </c>
    </row>
    <row r="360" spans="1:6" ht="96.75" customHeight="1" x14ac:dyDescent="0.2">
      <c r="A360" s="40" t="s">
        <v>18</v>
      </c>
      <c r="B360" s="57" t="s">
        <v>276</v>
      </c>
      <c r="C360" s="57" t="s">
        <v>19</v>
      </c>
      <c r="D360" s="29">
        <f t="shared" si="129"/>
        <v>3530460</v>
      </c>
      <c r="E360" s="29">
        <f t="shared" si="129"/>
        <v>3530460</v>
      </c>
      <c r="F360" s="29">
        <f t="shared" si="129"/>
        <v>3530460</v>
      </c>
    </row>
    <row r="361" spans="1:6" ht="50.25" customHeight="1" x14ac:dyDescent="0.2">
      <c r="A361" s="40" t="s">
        <v>20</v>
      </c>
      <c r="B361" s="57" t="s">
        <v>276</v>
      </c>
      <c r="C361" s="57" t="s">
        <v>21</v>
      </c>
      <c r="D361" s="30">
        <v>3530460</v>
      </c>
      <c r="E361" s="30">
        <v>3530460</v>
      </c>
      <c r="F361" s="30">
        <v>3530460</v>
      </c>
    </row>
    <row r="362" spans="1:6" ht="60" customHeight="1" x14ac:dyDescent="0.2">
      <c r="A362" s="53" t="s">
        <v>383</v>
      </c>
      <c r="B362" s="57" t="s">
        <v>277</v>
      </c>
      <c r="C362" s="52" t="s">
        <v>5</v>
      </c>
      <c r="D362" s="23">
        <f t="shared" ref="D362:F363" si="130">D363</f>
        <v>3248020</v>
      </c>
      <c r="E362" s="23">
        <f t="shared" si="130"/>
        <v>3248020</v>
      </c>
      <c r="F362" s="23">
        <f t="shared" si="130"/>
        <v>3248020</v>
      </c>
    </row>
    <row r="363" spans="1:6" ht="93.75" customHeight="1" x14ac:dyDescent="0.2">
      <c r="A363" s="40" t="s">
        <v>18</v>
      </c>
      <c r="B363" s="57" t="s">
        <v>277</v>
      </c>
      <c r="C363" s="52" t="s">
        <v>19</v>
      </c>
      <c r="D363" s="23">
        <f t="shared" si="130"/>
        <v>3248020</v>
      </c>
      <c r="E363" s="23">
        <f t="shared" si="130"/>
        <v>3248020</v>
      </c>
      <c r="F363" s="23">
        <f t="shared" si="130"/>
        <v>3248020</v>
      </c>
    </row>
    <row r="364" spans="1:6" ht="51" customHeight="1" x14ac:dyDescent="0.2">
      <c r="A364" s="40" t="s">
        <v>20</v>
      </c>
      <c r="B364" s="57" t="s">
        <v>277</v>
      </c>
      <c r="C364" s="52" t="s">
        <v>21</v>
      </c>
      <c r="D364" s="24">
        <v>3248020</v>
      </c>
      <c r="E364" s="24">
        <v>3248020</v>
      </c>
      <c r="F364" s="24">
        <v>3248020</v>
      </c>
    </row>
    <row r="365" spans="1:6" ht="81" customHeight="1" x14ac:dyDescent="0.2">
      <c r="A365" s="53" t="s">
        <v>191</v>
      </c>
      <c r="B365" s="57" t="s">
        <v>278</v>
      </c>
      <c r="C365" s="52" t="s">
        <v>5</v>
      </c>
      <c r="D365" s="23">
        <f>D366+D368+D370</f>
        <v>84252051.620000005</v>
      </c>
      <c r="E365" s="23">
        <f>E366+E368+E370</f>
        <v>83925552</v>
      </c>
      <c r="F365" s="23">
        <f>F366+F368+F370</f>
        <v>83925552</v>
      </c>
    </row>
    <row r="366" spans="1:6" ht="92.25" customHeight="1" outlineLevel="1" x14ac:dyDescent="0.2">
      <c r="A366" s="40" t="s">
        <v>18</v>
      </c>
      <c r="B366" s="57" t="s">
        <v>278</v>
      </c>
      <c r="C366" s="52" t="s">
        <v>19</v>
      </c>
      <c r="D366" s="23">
        <f>D367</f>
        <v>84069552</v>
      </c>
      <c r="E366" s="23">
        <f>E367</f>
        <v>83925552</v>
      </c>
      <c r="F366" s="23">
        <f>F367</f>
        <v>83925552</v>
      </c>
    </row>
    <row r="367" spans="1:6" ht="48.75" customHeight="1" outlineLevel="2" x14ac:dyDescent="0.2">
      <c r="A367" s="40" t="s">
        <v>20</v>
      </c>
      <c r="B367" s="57" t="s">
        <v>278</v>
      </c>
      <c r="C367" s="52" t="s">
        <v>21</v>
      </c>
      <c r="D367" s="24">
        <v>84069552</v>
      </c>
      <c r="E367" s="24">
        <v>83925552</v>
      </c>
      <c r="F367" s="24">
        <v>83925552</v>
      </c>
    </row>
    <row r="368" spans="1:6" ht="51.75" customHeight="1" x14ac:dyDescent="0.2">
      <c r="A368" s="40" t="s">
        <v>7</v>
      </c>
      <c r="B368" s="57" t="s">
        <v>278</v>
      </c>
      <c r="C368" s="52" t="s">
        <v>8</v>
      </c>
      <c r="D368" s="23">
        <f>D369</f>
        <v>20000</v>
      </c>
      <c r="E368" s="23">
        <f>E369</f>
        <v>0</v>
      </c>
      <c r="F368" s="23">
        <f>F369</f>
        <v>0</v>
      </c>
    </row>
    <row r="369" spans="1:6" ht="60" customHeight="1" x14ac:dyDescent="0.2">
      <c r="A369" s="40" t="s">
        <v>9</v>
      </c>
      <c r="B369" s="57" t="s">
        <v>278</v>
      </c>
      <c r="C369" s="52" t="s">
        <v>10</v>
      </c>
      <c r="D369" s="24">
        <v>20000</v>
      </c>
      <c r="E369" s="24">
        <v>0</v>
      </c>
      <c r="F369" s="24">
        <v>0</v>
      </c>
    </row>
    <row r="370" spans="1:6" ht="30.75" customHeight="1" outlineLevel="3" x14ac:dyDescent="0.2">
      <c r="A370" s="59" t="s">
        <v>56</v>
      </c>
      <c r="B370" s="57" t="s">
        <v>278</v>
      </c>
      <c r="C370" s="57" t="s">
        <v>57</v>
      </c>
      <c r="D370" s="23">
        <f>D371</f>
        <v>162499.62</v>
      </c>
      <c r="E370" s="23">
        <f>E371</f>
        <v>0</v>
      </c>
      <c r="F370" s="23">
        <f>F371</f>
        <v>0</v>
      </c>
    </row>
    <row r="371" spans="1:6" ht="36" customHeight="1" outlineLevel="2" x14ac:dyDescent="0.2">
      <c r="A371" s="40" t="s">
        <v>84</v>
      </c>
      <c r="B371" s="57" t="s">
        <v>278</v>
      </c>
      <c r="C371" s="57" t="s">
        <v>85</v>
      </c>
      <c r="D371" s="24">
        <v>162499.62</v>
      </c>
      <c r="E371" s="24">
        <v>0</v>
      </c>
      <c r="F371" s="24">
        <v>0</v>
      </c>
    </row>
    <row r="372" spans="1:6" ht="30.75" customHeight="1" x14ac:dyDescent="0.2">
      <c r="A372" s="40" t="s">
        <v>279</v>
      </c>
      <c r="B372" s="52" t="s">
        <v>280</v>
      </c>
      <c r="C372" s="52" t="s">
        <v>5</v>
      </c>
      <c r="D372" s="23">
        <f t="shared" ref="D372:F373" si="131">D373</f>
        <v>3195668</v>
      </c>
      <c r="E372" s="23">
        <f t="shared" si="131"/>
        <v>3195668</v>
      </c>
      <c r="F372" s="23">
        <f t="shared" si="131"/>
        <v>3195668</v>
      </c>
    </row>
    <row r="373" spans="1:6" ht="49.5" customHeight="1" x14ac:dyDescent="0.2">
      <c r="A373" s="40" t="s">
        <v>165</v>
      </c>
      <c r="B373" s="52" t="s">
        <v>280</v>
      </c>
      <c r="C373" s="52" t="s">
        <v>166</v>
      </c>
      <c r="D373" s="23">
        <f t="shared" si="131"/>
        <v>3195668</v>
      </c>
      <c r="E373" s="23">
        <f t="shared" si="131"/>
        <v>3195668</v>
      </c>
      <c r="F373" s="23">
        <f t="shared" si="131"/>
        <v>3195668</v>
      </c>
    </row>
    <row r="374" spans="1:6" ht="45.75" customHeight="1" x14ac:dyDescent="0.2">
      <c r="A374" s="40" t="s">
        <v>198</v>
      </c>
      <c r="B374" s="52" t="s">
        <v>280</v>
      </c>
      <c r="C374" s="52" t="s">
        <v>199</v>
      </c>
      <c r="D374" s="24">
        <v>3195668</v>
      </c>
      <c r="E374" s="24">
        <v>3195668</v>
      </c>
      <c r="F374" s="24">
        <v>3195668</v>
      </c>
    </row>
    <row r="375" spans="1:6" ht="105.75" customHeight="1" outlineLevel="2" x14ac:dyDescent="0.2">
      <c r="A375" s="53" t="s">
        <v>281</v>
      </c>
      <c r="B375" s="57" t="s">
        <v>282</v>
      </c>
      <c r="C375" s="57" t="s">
        <v>5</v>
      </c>
      <c r="D375" s="23">
        <f t="shared" ref="D375:F376" si="132">D376</f>
        <v>3384170</v>
      </c>
      <c r="E375" s="23">
        <f t="shared" si="132"/>
        <v>3384170</v>
      </c>
      <c r="F375" s="23">
        <f t="shared" si="132"/>
        <v>3384170</v>
      </c>
    </row>
    <row r="376" spans="1:6" ht="96.75" customHeight="1" outlineLevel="2" x14ac:dyDescent="0.2">
      <c r="A376" s="53" t="s">
        <v>18</v>
      </c>
      <c r="B376" s="57" t="s">
        <v>282</v>
      </c>
      <c r="C376" s="57" t="s">
        <v>19</v>
      </c>
      <c r="D376" s="23">
        <f t="shared" si="132"/>
        <v>3384170</v>
      </c>
      <c r="E376" s="23">
        <f t="shared" si="132"/>
        <v>3384170</v>
      </c>
      <c r="F376" s="23">
        <f t="shared" si="132"/>
        <v>3384170</v>
      </c>
    </row>
    <row r="377" spans="1:6" ht="53.25" customHeight="1" outlineLevel="2" x14ac:dyDescent="0.2">
      <c r="A377" s="53" t="s">
        <v>283</v>
      </c>
      <c r="B377" s="57" t="s">
        <v>282</v>
      </c>
      <c r="C377" s="57" t="s">
        <v>21</v>
      </c>
      <c r="D377" s="24">
        <v>3384170</v>
      </c>
      <c r="E377" s="24">
        <v>3384170</v>
      </c>
      <c r="F377" s="24">
        <v>3384170</v>
      </c>
    </row>
    <row r="378" spans="1:6" ht="61.5" customHeight="1" outlineLevel="4" x14ac:dyDescent="0.2">
      <c r="A378" s="40" t="s">
        <v>284</v>
      </c>
      <c r="B378" s="57" t="s">
        <v>285</v>
      </c>
      <c r="C378" s="57" t="s">
        <v>5</v>
      </c>
      <c r="D378" s="23">
        <f>D379+D381</f>
        <v>659354</v>
      </c>
      <c r="E378" s="23">
        <f t="shared" ref="E378:F378" si="133">E379+E381</f>
        <v>721784</v>
      </c>
      <c r="F378" s="23">
        <f t="shared" si="133"/>
        <v>721784</v>
      </c>
    </row>
    <row r="379" spans="1:6" ht="89.25" customHeight="1" outlineLevel="4" x14ac:dyDescent="0.2">
      <c r="A379" s="40" t="s">
        <v>18</v>
      </c>
      <c r="B379" s="57" t="s">
        <v>285</v>
      </c>
      <c r="C379" s="57" t="s">
        <v>19</v>
      </c>
      <c r="D379" s="23">
        <f t="shared" ref="D379:F381" si="134">D380</f>
        <v>609354</v>
      </c>
      <c r="E379" s="23">
        <f t="shared" si="134"/>
        <v>671784</v>
      </c>
      <c r="F379" s="23">
        <f t="shared" si="134"/>
        <v>671784</v>
      </c>
    </row>
    <row r="380" spans="1:6" ht="45.75" customHeight="1" outlineLevel="4" x14ac:dyDescent="0.2">
      <c r="A380" s="40" t="s">
        <v>286</v>
      </c>
      <c r="B380" s="57" t="s">
        <v>285</v>
      </c>
      <c r="C380" s="57" t="s">
        <v>21</v>
      </c>
      <c r="D380" s="24">
        <v>609354</v>
      </c>
      <c r="E380" s="24">
        <v>671784</v>
      </c>
      <c r="F380" s="24">
        <v>671784</v>
      </c>
    </row>
    <row r="381" spans="1:6" ht="59.25" customHeight="1" outlineLevel="4" x14ac:dyDescent="0.2">
      <c r="A381" s="53" t="s">
        <v>7</v>
      </c>
      <c r="B381" s="57" t="s">
        <v>285</v>
      </c>
      <c r="C381" s="52" t="s">
        <v>8</v>
      </c>
      <c r="D381" s="23">
        <f t="shared" si="134"/>
        <v>50000</v>
      </c>
      <c r="E381" s="23">
        <f t="shared" si="134"/>
        <v>50000</v>
      </c>
      <c r="F381" s="23">
        <f t="shared" si="134"/>
        <v>50000</v>
      </c>
    </row>
    <row r="382" spans="1:6" ht="59.25" customHeight="1" outlineLevel="4" x14ac:dyDescent="0.2">
      <c r="A382" s="53" t="s">
        <v>9</v>
      </c>
      <c r="B382" s="57" t="s">
        <v>285</v>
      </c>
      <c r="C382" s="52" t="s">
        <v>10</v>
      </c>
      <c r="D382" s="24">
        <v>50000</v>
      </c>
      <c r="E382" s="24">
        <v>50000</v>
      </c>
      <c r="F382" s="24">
        <v>50000</v>
      </c>
    </row>
    <row r="383" spans="1:6" ht="84.75" customHeight="1" outlineLevel="3" x14ac:dyDescent="0.2">
      <c r="A383" s="53" t="s">
        <v>287</v>
      </c>
      <c r="B383" s="57" t="s">
        <v>288</v>
      </c>
      <c r="C383" s="52" t="s">
        <v>5</v>
      </c>
      <c r="D383" s="23">
        <f t="shared" ref="D383:F384" si="135">D384</f>
        <v>14983</v>
      </c>
      <c r="E383" s="23">
        <f t="shared" si="135"/>
        <v>185459</v>
      </c>
      <c r="F383" s="23">
        <f t="shared" si="135"/>
        <v>14983</v>
      </c>
    </row>
    <row r="384" spans="1:6" ht="38.25" customHeight="1" outlineLevel="3" x14ac:dyDescent="0.2">
      <c r="A384" s="53" t="s">
        <v>7</v>
      </c>
      <c r="B384" s="57" t="s">
        <v>288</v>
      </c>
      <c r="C384" s="52" t="s">
        <v>8</v>
      </c>
      <c r="D384" s="23">
        <f t="shared" si="135"/>
        <v>14983</v>
      </c>
      <c r="E384" s="23">
        <f t="shared" si="135"/>
        <v>185459</v>
      </c>
      <c r="F384" s="23">
        <f t="shared" si="135"/>
        <v>14983</v>
      </c>
    </row>
    <row r="385" spans="1:6" ht="61.5" customHeight="1" outlineLevel="5" x14ac:dyDescent="0.2">
      <c r="A385" s="53" t="s">
        <v>9</v>
      </c>
      <c r="B385" s="57" t="s">
        <v>288</v>
      </c>
      <c r="C385" s="52" t="s">
        <v>10</v>
      </c>
      <c r="D385" s="24">
        <v>14983</v>
      </c>
      <c r="E385" s="24">
        <v>185459</v>
      </c>
      <c r="F385" s="24">
        <v>14983</v>
      </c>
    </row>
    <row r="386" spans="1:6" ht="53.25" customHeight="1" outlineLevel="2" x14ac:dyDescent="0.2">
      <c r="A386" s="53" t="s">
        <v>289</v>
      </c>
      <c r="B386" s="57" t="s">
        <v>290</v>
      </c>
      <c r="C386" s="57" t="s">
        <v>5</v>
      </c>
      <c r="D386" s="23">
        <f t="shared" ref="D386:F387" si="136">D387</f>
        <v>1512732</v>
      </c>
      <c r="E386" s="23">
        <f t="shared" si="136"/>
        <v>1512732</v>
      </c>
      <c r="F386" s="23">
        <f t="shared" si="136"/>
        <v>1512732</v>
      </c>
    </row>
    <row r="387" spans="1:6" ht="95.25" customHeight="1" outlineLevel="2" x14ac:dyDescent="0.2">
      <c r="A387" s="40" t="s">
        <v>18</v>
      </c>
      <c r="B387" s="57" t="s">
        <v>290</v>
      </c>
      <c r="C387" s="57" t="s">
        <v>19</v>
      </c>
      <c r="D387" s="23">
        <f t="shared" si="136"/>
        <v>1512732</v>
      </c>
      <c r="E387" s="23">
        <f t="shared" si="136"/>
        <v>1512732</v>
      </c>
      <c r="F387" s="23">
        <f t="shared" si="136"/>
        <v>1512732</v>
      </c>
    </row>
    <row r="388" spans="1:6" ht="54.75" customHeight="1" outlineLevel="2" x14ac:dyDescent="0.2">
      <c r="A388" s="40" t="s">
        <v>20</v>
      </c>
      <c r="B388" s="57" t="s">
        <v>290</v>
      </c>
      <c r="C388" s="57" t="s">
        <v>21</v>
      </c>
      <c r="D388" s="24">
        <v>1512732</v>
      </c>
      <c r="E388" s="24">
        <v>1512732</v>
      </c>
      <c r="F388" s="24">
        <v>1512732</v>
      </c>
    </row>
    <row r="389" spans="1:6" ht="79.5" customHeight="1" outlineLevel="2" x14ac:dyDescent="0.2">
      <c r="A389" s="40" t="s">
        <v>384</v>
      </c>
      <c r="B389" s="57" t="s">
        <v>291</v>
      </c>
      <c r="C389" s="52" t="s">
        <v>5</v>
      </c>
      <c r="D389" s="23">
        <f>D390+D392+D394</f>
        <v>46718219</v>
      </c>
      <c r="E389" s="23">
        <f>E390+E392+E394</f>
        <v>39648025</v>
      </c>
      <c r="F389" s="23">
        <f>F390+F392+F394</f>
        <v>39648025</v>
      </c>
    </row>
    <row r="390" spans="1:6" ht="105" customHeight="1" outlineLevel="2" x14ac:dyDescent="0.2">
      <c r="A390" s="40" t="s">
        <v>18</v>
      </c>
      <c r="B390" s="57" t="s">
        <v>291</v>
      </c>
      <c r="C390" s="57" t="s">
        <v>19</v>
      </c>
      <c r="D390" s="23">
        <f>D391</f>
        <v>35544390</v>
      </c>
      <c r="E390" s="23">
        <f>E391</f>
        <v>35528390</v>
      </c>
      <c r="F390" s="23">
        <f>F391</f>
        <v>35528390</v>
      </c>
    </row>
    <row r="391" spans="1:6" ht="42.75" customHeight="1" outlineLevel="2" x14ac:dyDescent="0.2">
      <c r="A391" s="40" t="s">
        <v>81</v>
      </c>
      <c r="B391" s="57" t="s">
        <v>291</v>
      </c>
      <c r="C391" s="57" t="s">
        <v>82</v>
      </c>
      <c r="D391" s="24">
        <v>35544390</v>
      </c>
      <c r="E391" s="24">
        <v>35528390</v>
      </c>
      <c r="F391" s="24">
        <v>35528390</v>
      </c>
    </row>
    <row r="392" spans="1:6" ht="54" customHeight="1" outlineLevel="2" x14ac:dyDescent="0.2">
      <c r="A392" s="40" t="s">
        <v>7</v>
      </c>
      <c r="B392" s="57" t="s">
        <v>291</v>
      </c>
      <c r="C392" s="57" t="s">
        <v>8</v>
      </c>
      <c r="D392" s="23">
        <f>D393</f>
        <v>11002764</v>
      </c>
      <c r="E392" s="23">
        <f>E393</f>
        <v>4119635</v>
      </c>
      <c r="F392" s="23">
        <f>F393</f>
        <v>4119635</v>
      </c>
    </row>
    <row r="393" spans="1:6" ht="54.75" customHeight="1" outlineLevel="2" x14ac:dyDescent="0.2">
      <c r="A393" s="53" t="s">
        <v>9</v>
      </c>
      <c r="B393" s="57" t="s">
        <v>291</v>
      </c>
      <c r="C393" s="57" t="s">
        <v>10</v>
      </c>
      <c r="D393" s="24">
        <v>11002764</v>
      </c>
      <c r="E393" s="24">
        <v>4119635</v>
      </c>
      <c r="F393" s="24">
        <v>4119635</v>
      </c>
    </row>
    <row r="394" spans="1:6" ht="30" customHeight="1" outlineLevel="2" x14ac:dyDescent="0.2">
      <c r="A394" s="59" t="s">
        <v>56</v>
      </c>
      <c r="B394" s="57" t="s">
        <v>291</v>
      </c>
      <c r="C394" s="57" t="s">
        <v>57</v>
      </c>
      <c r="D394" s="23">
        <f>D395</f>
        <v>171065</v>
      </c>
      <c r="E394" s="23">
        <f>E395</f>
        <v>0</v>
      </c>
      <c r="F394" s="23">
        <f>F395</f>
        <v>0</v>
      </c>
    </row>
    <row r="395" spans="1:6" ht="33" customHeight="1" outlineLevel="2" x14ac:dyDescent="0.2">
      <c r="A395" s="40" t="s">
        <v>84</v>
      </c>
      <c r="B395" s="57" t="s">
        <v>291</v>
      </c>
      <c r="C395" s="57" t="s">
        <v>85</v>
      </c>
      <c r="D395" s="24">
        <v>171065</v>
      </c>
      <c r="E395" s="24">
        <v>0</v>
      </c>
      <c r="F395" s="24">
        <v>0</v>
      </c>
    </row>
    <row r="396" spans="1:6" ht="69" customHeight="1" outlineLevel="1" x14ac:dyDescent="0.2">
      <c r="A396" s="53" t="s">
        <v>292</v>
      </c>
      <c r="B396" s="57" t="s">
        <v>293</v>
      </c>
      <c r="C396" s="52" t="s">
        <v>5</v>
      </c>
      <c r="D396" s="23">
        <f>D397+D399</f>
        <v>1721344</v>
      </c>
      <c r="E396" s="23">
        <f>E397+E399</f>
        <v>1790197</v>
      </c>
      <c r="F396" s="23">
        <f>F397+F399</f>
        <v>1861805</v>
      </c>
    </row>
    <row r="397" spans="1:6" ht="90.75" customHeight="1" outlineLevel="4" x14ac:dyDescent="0.2">
      <c r="A397" s="40" t="s">
        <v>18</v>
      </c>
      <c r="B397" s="57" t="s">
        <v>293</v>
      </c>
      <c r="C397" s="52" t="s">
        <v>19</v>
      </c>
      <c r="D397" s="23">
        <f>D398</f>
        <v>1711344</v>
      </c>
      <c r="E397" s="23">
        <f>E398</f>
        <v>1780197</v>
      </c>
      <c r="F397" s="23">
        <f>F398</f>
        <v>1851805</v>
      </c>
    </row>
    <row r="398" spans="1:6" ht="48" customHeight="1" outlineLevel="4" x14ac:dyDescent="0.2">
      <c r="A398" s="40" t="s">
        <v>20</v>
      </c>
      <c r="B398" s="57" t="s">
        <v>293</v>
      </c>
      <c r="C398" s="52" t="s">
        <v>21</v>
      </c>
      <c r="D398" s="24">
        <v>1711344</v>
      </c>
      <c r="E398" s="24">
        <v>1780197</v>
      </c>
      <c r="F398" s="24">
        <v>1851805</v>
      </c>
    </row>
    <row r="399" spans="1:6" ht="45" customHeight="1" outlineLevel="4" x14ac:dyDescent="0.2">
      <c r="A399" s="40" t="s">
        <v>7</v>
      </c>
      <c r="B399" s="57" t="s">
        <v>293</v>
      </c>
      <c r="C399" s="52" t="s">
        <v>8</v>
      </c>
      <c r="D399" s="23">
        <f>D400</f>
        <v>10000</v>
      </c>
      <c r="E399" s="23">
        <f>E400</f>
        <v>10000</v>
      </c>
      <c r="F399" s="23">
        <f>F400</f>
        <v>10000</v>
      </c>
    </row>
    <row r="400" spans="1:6" ht="62.25" customHeight="1" outlineLevel="4" x14ac:dyDescent="0.2">
      <c r="A400" s="53" t="s">
        <v>9</v>
      </c>
      <c r="B400" s="57" t="s">
        <v>293</v>
      </c>
      <c r="C400" s="52" t="s">
        <v>10</v>
      </c>
      <c r="D400" s="24">
        <v>10000</v>
      </c>
      <c r="E400" s="24">
        <v>10000</v>
      </c>
      <c r="F400" s="24">
        <v>10000</v>
      </c>
    </row>
    <row r="401" spans="1:6" ht="74.25" customHeight="1" outlineLevel="4" x14ac:dyDescent="0.2">
      <c r="A401" s="53" t="s">
        <v>294</v>
      </c>
      <c r="B401" s="57" t="s">
        <v>295</v>
      </c>
      <c r="C401" s="52" t="s">
        <v>5</v>
      </c>
      <c r="D401" s="23">
        <f>D402+D404</f>
        <v>1226667</v>
      </c>
      <c r="E401" s="23">
        <f>E402+E404</f>
        <v>1275733</v>
      </c>
      <c r="F401" s="23">
        <f>F402+F404</f>
        <v>1326763</v>
      </c>
    </row>
    <row r="402" spans="1:6" ht="100.5" customHeight="1" outlineLevel="4" x14ac:dyDescent="0.2">
      <c r="A402" s="40" t="s">
        <v>18</v>
      </c>
      <c r="B402" s="57" t="s">
        <v>295</v>
      </c>
      <c r="C402" s="52" t="s">
        <v>19</v>
      </c>
      <c r="D402" s="23">
        <f>D403</f>
        <v>1216667</v>
      </c>
      <c r="E402" s="23">
        <f>E403</f>
        <v>1265733</v>
      </c>
      <c r="F402" s="23">
        <f>F403</f>
        <v>1316763</v>
      </c>
    </row>
    <row r="403" spans="1:6" ht="49.5" customHeight="1" outlineLevel="4" x14ac:dyDescent="0.2">
      <c r="A403" s="40" t="s">
        <v>20</v>
      </c>
      <c r="B403" s="57" t="s">
        <v>295</v>
      </c>
      <c r="C403" s="52" t="s">
        <v>21</v>
      </c>
      <c r="D403" s="24">
        <v>1216667</v>
      </c>
      <c r="E403" s="24">
        <v>1265733</v>
      </c>
      <c r="F403" s="24">
        <v>1316763</v>
      </c>
    </row>
    <row r="404" spans="1:6" ht="54.75" customHeight="1" outlineLevel="4" x14ac:dyDescent="0.2">
      <c r="A404" s="40" t="s">
        <v>7</v>
      </c>
      <c r="B404" s="57" t="s">
        <v>295</v>
      </c>
      <c r="C404" s="52" t="s">
        <v>8</v>
      </c>
      <c r="D404" s="23">
        <f>D405</f>
        <v>10000</v>
      </c>
      <c r="E404" s="23">
        <f>E405</f>
        <v>10000</v>
      </c>
      <c r="F404" s="23">
        <f>F405</f>
        <v>10000</v>
      </c>
    </row>
    <row r="405" spans="1:6" ht="68.25" customHeight="1" outlineLevel="4" x14ac:dyDescent="0.2">
      <c r="A405" s="53" t="s">
        <v>9</v>
      </c>
      <c r="B405" s="57" t="s">
        <v>295</v>
      </c>
      <c r="C405" s="52" t="s">
        <v>10</v>
      </c>
      <c r="D405" s="24">
        <v>10000</v>
      </c>
      <c r="E405" s="24">
        <v>10000</v>
      </c>
      <c r="F405" s="24">
        <v>10000</v>
      </c>
    </row>
    <row r="406" spans="1:6" ht="75" customHeight="1" outlineLevel="4" x14ac:dyDescent="0.2">
      <c r="A406" s="53" t="s">
        <v>395</v>
      </c>
      <c r="B406" s="52" t="s">
        <v>296</v>
      </c>
      <c r="C406" s="52" t="s">
        <v>5</v>
      </c>
      <c r="D406" s="23">
        <f t="shared" ref="D406:F407" si="137">D407</f>
        <v>1853240.6</v>
      </c>
      <c r="E406" s="23">
        <f t="shared" si="137"/>
        <v>1853240.6</v>
      </c>
      <c r="F406" s="23">
        <f t="shared" si="137"/>
        <v>1853240.6</v>
      </c>
    </row>
    <row r="407" spans="1:6" ht="52.5" customHeight="1" outlineLevel="4" x14ac:dyDescent="0.2">
      <c r="A407" s="40" t="s">
        <v>7</v>
      </c>
      <c r="B407" s="52" t="s">
        <v>296</v>
      </c>
      <c r="C407" s="52" t="s">
        <v>8</v>
      </c>
      <c r="D407" s="23">
        <f t="shared" si="137"/>
        <v>1853240.6</v>
      </c>
      <c r="E407" s="23">
        <f t="shared" si="137"/>
        <v>1853240.6</v>
      </c>
      <c r="F407" s="23">
        <f t="shared" si="137"/>
        <v>1853240.6</v>
      </c>
    </row>
    <row r="408" spans="1:6" ht="61.5" customHeight="1" outlineLevel="2" x14ac:dyDescent="0.2">
      <c r="A408" s="53" t="s">
        <v>9</v>
      </c>
      <c r="B408" s="52" t="s">
        <v>296</v>
      </c>
      <c r="C408" s="52" t="s">
        <v>10</v>
      </c>
      <c r="D408" s="24">
        <v>1853240.6</v>
      </c>
      <c r="E408" s="24">
        <v>1853240.6</v>
      </c>
      <c r="F408" s="24">
        <v>1853240.6</v>
      </c>
    </row>
    <row r="409" spans="1:6" ht="89.25" customHeight="1" x14ac:dyDescent="0.2">
      <c r="A409" s="53" t="s">
        <v>297</v>
      </c>
      <c r="B409" s="52" t="s">
        <v>298</v>
      </c>
      <c r="C409" s="52" t="s">
        <v>5</v>
      </c>
      <c r="D409" s="23">
        <f>D410+D412</f>
        <v>24851511.059999999</v>
      </c>
      <c r="E409" s="23">
        <f>E410+E412</f>
        <v>24433925.449999999</v>
      </c>
      <c r="F409" s="23">
        <f>F410+F412</f>
        <v>24831617.870000001</v>
      </c>
    </row>
    <row r="410" spans="1:6" ht="51.75" customHeight="1" x14ac:dyDescent="0.2">
      <c r="A410" s="53" t="s">
        <v>7</v>
      </c>
      <c r="B410" s="52" t="s">
        <v>298</v>
      </c>
      <c r="C410" s="52" t="s">
        <v>8</v>
      </c>
      <c r="D410" s="23">
        <f>D411</f>
        <v>50000</v>
      </c>
      <c r="E410" s="23">
        <f>E411</f>
        <v>0</v>
      </c>
      <c r="F410" s="23">
        <f>F411</f>
        <v>0</v>
      </c>
    </row>
    <row r="411" spans="1:6" ht="69" customHeight="1" x14ac:dyDescent="0.2">
      <c r="A411" s="53" t="s">
        <v>9</v>
      </c>
      <c r="B411" s="52" t="s">
        <v>298</v>
      </c>
      <c r="C411" s="52" t="s">
        <v>10</v>
      </c>
      <c r="D411" s="24">
        <v>50000</v>
      </c>
      <c r="E411" s="24">
        <v>0</v>
      </c>
      <c r="F411" s="24">
        <v>0</v>
      </c>
    </row>
    <row r="412" spans="1:6" ht="43.5" customHeight="1" x14ac:dyDescent="0.2">
      <c r="A412" s="53" t="s">
        <v>165</v>
      </c>
      <c r="B412" s="52" t="s">
        <v>298</v>
      </c>
      <c r="C412" s="52" t="s">
        <v>166</v>
      </c>
      <c r="D412" s="23">
        <f>D413</f>
        <v>24801511.059999999</v>
      </c>
      <c r="E412" s="23">
        <f>E413</f>
        <v>24433925.449999999</v>
      </c>
      <c r="F412" s="23">
        <f>F413</f>
        <v>24831617.870000001</v>
      </c>
    </row>
    <row r="413" spans="1:6" ht="47.25" customHeight="1" x14ac:dyDescent="0.2">
      <c r="A413" s="53" t="s">
        <v>167</v>
      </c>
      <c r="B413" s="52" t="s">
        <v>298</v>
      </c>
      <c r="C413" s="52" t="s">
        <v>168</v>
      </c>
      <c r="D413" s="24">
        <v>24801511.059999999</v>
      </c>
      <c r="E413" s="24">
        <v>24433925.449999999</v>
      </c>
      <c r="F413" s="24">
        <v>24831617.870000001</v>
      </c>
    </row>
    <row r="414" spans="1:6" ht="81.75" customHeight="1" outlineLevel="4" x14ac:dyDescent="0.2">
      <c r="A414" s="53" t="s">
        <v>299</v>
      </c>
      <c r="B414" s="57" t="s">
        <v>300</v>
      </c>
      <c r="C414" s="57" t="s">
        <v>5</v>
      </c>
      <c r="D414" s="23">
        <f>D415+D417</f>
        <v>1219463</v>
      </c>
      <c r="E414" s="23">
        <f>E415+E417</f>
        <v>1265642</v>
      </c>
      <c r="F414" s="23">
        <f>F415+F417</f>
        <v>1313668</v>
      </c>
    </row>
    <row r="415" spans="1:6" ht="96" customHeight="1" outlineLevel="4" x14ac:dyDescent="0.2">
      <c r="A415" s="40" t="s">
        <v>18</v>
      </c>
      <c r="B415" s="57" t="s">
        <v>300</v>
      </c>
      <c r="C415" s="52" t="s">
        <v>19</v>
      </c>
      <c r="D415" s="23">
        <f>D416</f>
        <v>1057719</v>
      </c>
      <c r="E415" s="23">
        <f>E416</f>
        <v>1095808</v>
      </c>
      <c r="F415" s="23">
        <f>F416</f>
        <v>1136375</v>
      </c>
    </row>
    <row r="416" spans="1:6" ht="49.5" customHeight="1" outlineLevel="4" x14ac:dyDescent="0.2">
      <c r="A416" s="40" t="s">
        <v>286</v>
      </c>
      <c r="B416" s="57" t="s">
        <v>300</v>
      </c>
      <c r="C416" s="52" t="s">
        <v>21</v>
      </c>
      <c r="D416" s="24">
        <v>1057719</v>
      </c>
      <c r="E416" s="24">
        <v>1095808</v>
      </c>
      <c r="F416" s="24">
        <v>1136375</v>
      </c>
    </row>
    <row r="417" spans="1:6" ht="47.25" customHeight="1" outlineLevel="4" x14ac:dyDescent="0.2">
      <c r="A417" s="40" t="s">
        <v>7</v>
      </c>
      <c r="B417" s="57" t="s">
        <v>300</v>
      </c>
      <c r="C417" s="52" t="s">
        <v>8</v>
      </c>
      <c r="D417" s="23">
        <f>D418</f>
        <v>161744</v>
      </c>
      <c r="E417" s="23">
        <f>E418</f>
        <v>169834</v>
      </c>
      <c r="F417" s="23">
        <f>F418</f>
        <v>177293</v>
      </c>
    </row>
    <row r="418" spans="1:6" ht="57" customHeight="1" outlineLevel="4" x14ac:dyDescent="0.2">
      <c r="A418" s="53" t="s">
        <v>9</v>
      </c>
      <c r="B418" s="57" t="s">
        <v>300</v>
      </c>
      <c r="C418" s="52" t="s">
        <v>10</v>
      </c>
      <c r="D418" s="24">
        <v>161744</v>
      </c>
      <c r="E418" s="24">
        <v>169834</v>
      </c>
      <c r="F418" s="24">
        <v>177293</v>
      </c>
    </row>
    <row r="419" spans="1:6" ht="97.5" customHeight="1" outlineLevel="5" x14ac:dyDescent="0.2">
      <c r="A419" s="40" t="s">
        <v>301</v>
      </c>
      <c r="B419" s="52" t="s">
        <v>302</v>
      </c>
      <c r="C419" s="52" t="s">
        <v>5</v>
      </c>
      <c r="D419" s="23">
        <f t="shared" ref="D419:F420" si="138">D420</f>
        <v>21704.98</v>
      </c>
      <c r="E419" s="23">
        <f t="shared" si="138"/>
        <v>22573.18</v>
      </c>
      <c r="F419" s="23">
        <f t="shared" si="138"/>
        <v>23476.11</v>
      </c>
    </row>
    <row r="420" spans="1:6" ht="50.25" customHeight="1" outlineLevel="2" x14ac:dyDescent="0.2">
      <c r="A420" s="40" t="s">
        <v>7</v>
      </c>
      <c r="B420" s="52" t="s">
        <v>302</v>
      </c>
      <c r="C420" s="52" t="s">
        <v>8</v>
      </c>
      <c r="D420" s="23">
        <f t="shared" si="138"/>
        <v>21704.98</v>
      </c>
      <c r="E420" s="23">
        <f t="shared" si="138"/>
        <v>22573.18</v>
      </c>
      <c r="F420" s="23">
        <f t="shared" si="138"/>
        <v>23476.11</v>
      </c>
    </row>
    <row r="421" spans="1:6" ht="60" customHeight="1" outlineLevel="5" x14ac:dyDescent="0.2">
      <c r="A421" s="53" t="s">
        <v>9</v>
      </c>
      <c r="B421" s="52" t="s">
        <v>302</v>
      </c>
      <c r="C421" s="52" t="s">
        <v>10</v>
      </c>
      <c r="D421" s="24">
        <v>21704.98</v>
      </c>
      <c r="E421" s="24">
        <v>22573.18</v>
      </c>
      <c r="F421" s="24">
        <v>23476.11</v>
      </c>
    </row>
    <row r="422" spans="1:6" ht="122.25" customHeight="1" outlineLevel="2" x14ac:dyDescent="0.2">
      <c r="A422" s="53" t="s">
        <v>303</v>
      </c>
      <c r="B422" s="61" t="s">
        <v>304</v>
      </c>
      <c r="C422" s="52" t="s">
        <v>5</v>
      </c>
      <c r="D422" s="23">
        <f t="shared" ref="D422:F423" si="139">D423</f>
        <v>3387.08</v>
      </c>
      <c r="E422" s="23">
        <f t="shared" si="139"/>
        <v>3387.08</v>
      </c>
      <c r="F422" s="23">
        <f t="shared" si="139"/>
        <v>3387.08</v>
      </c>
    </row>
    <row r="423" spans="1:6" ht="47.25" customHeight="1" outlineLevel="2" x14ac:dyDescent="0.2">
      <c r="A423" s="40" t="s">
        <v>7</v>
      </c>
      <c r="B423" s="61" t="s">
        <v>304</v>
      </c>
      <c r="C423" s="52" t="s">
        <v>8</v>
      </c>
      <c r="D423" s="23">
        <f t="shared" si="139"/>
        <v>3387.08</v>
      </c>
      <c r="E423" s="23">
        <f t="shared" si="139"/>
        <v>3387.08</v>
      </c>
      <c r="F423" s="23">
        <f t="shared" si="139"/>
        <v>3387.08</v>
      </c>
    </row>
    <row r="424" spans="1:6" ht="59.25" customHeight="1" outlineLevel="2" x14ac:dyDescent="0.2">
      <c r="A424" s="40" t="s">
        <v>9</v>
      </c>
      <c r="B424" s="61" t="s">
        <v>304</v>
      </c>
      <c r="C424" s="52" t="s">
        <v>10</v>
      </c>
      <c r="D424" s="24">
        <v>3387.08</v>
      </c>
      <c r="E424" s="24">
        <v>3387.08</v>
      </c>
      <c r="F424" s="24">
        <v>3387.08</v>
      </c>
    </row>
    <row r="425" spans="1:6" ht="60.75" customHeight="1" outlineLevel="5" x14ac:dyDescent="0.2">
      <c r="A425" s="40" t="s">
        <v>305</v>
      </c>
      <c r="B425" s="52" t="s">
        <v>306</v>
      </c>
      <c r="C425" s="52" t="s">
        <v>5</v>
      </c>
      <c r="D425" s="23">
        <f>D426+D428</f>
        <v>2607137</v>
      </c>
      <c r="E425" s="23">
        <f t="shared" ref="E425:F425" si="140">E426+E428</f>
        <v>2705118</v>
      </c>
      <c r="F425" s="23">
        <f t="shared" si="140"/>
        <v>2807019</v>
      </c>
    </row>
    <row r="426" spans="1:6" ht="93" customHeight="1" outlineLevel="5" x14ac:dyDescent="0.2">
      <c r="A426" s="40" t="s">
        <v>307</v>
      </c>
      <c r="B426" s="52" t="s">
        <v>306</v>
      </c>
      <c r="C426" s="52" t="s">
        <v>19</v>
      </c>
      <c r="D426" s="23">
        <f>D427</f>
        <v>2191257</v>
      </c>
      <c r="E426" s="23">
        <f>E427</f>
        <v>2269930</v>
      </c>
      <c r="F426" s="23">
        <f>F427</f>
        <v>2355116</v>
      </c>
    </row>
    <row r="427" spans="1:6" ht="45.75" customHeight="1" outlineLevel="5" x14ac:dyDescent="0.2">
      <c r="A427" s="40" t="s">
        <v>385</v>
      </c>
      <c r="B427" s="52" t="s">
        <v>306</v>
      </c>
      <c r="C427" s="52" t="s">
        <v>21</v>
      </c>
      <c r="D427" s="24">
        <v>2191257</v>
      </c>
      <c r="E427" s="24">
        <v>2269930</v>
      </c>
      <c r="F427" s="24">
        <v>2355116</v>
      </c>
    </row>
    <row r="428" spans="1:6" ht="53.25" customHeight="1" outlineLevel="5" x14ac:dyDescent="0.2">
      <c r="A428" s="40" t="s">
        <v>7</v>
      </c>
      <c r="B428" s="52" t="s">
        <v>306</v>
      </c>
      <c r="C428" s="52" t="s">
        <v>8</v>
      </c>
      <c r="D428" s="23">
        <f>D429</f>
        <v>415880</v>
      </c>
      <c r="E428" s="23">
        <f>E429</f>
        <v>435188</v>
      </c>
      <c r="F428" s="23">
        <f>F429</f>
        <v>451903</v>
      </c>
    </row>
    <row r="429" spans="1:6" ht="55.5" customHeight="1" outlineLevel="5" x14ac:dyDescent="0.2">
      <c r="A429" s="40" t="s">
        <v>36</v>
      </c>
      <c r="B429" s="52" t="s">
        <v>306</v>
      </c>
      <c r="C429" s="52" t="s">
        <v>10</v>
      </c>
      <c r="D429" s="24">
        <v>415880</v>
      </c>
      <c r="E429" s="24">
        <v>435188</v>
      </c>
      <c r="F429" s="24">
        <v>451903</v>
      </c>
    </row>
    <row r="430" spans="1:6" ht="79.5" customHeight="1" outlineLevel="4" x14ac:dyDescent="0.2">
      <c r="A430" s="40" t="s">
        <v>308</v>
      </c>
      <c r="B430" s="57" t="s">
        <v>309</v>
      </c>
      <c r="C430" s="52" t="s">
        <v>5</v>
      </c>
      <c r="D430" s="23">
        <f>D431</f>
        <v>728078</v>
      </c>
      <c r="E430" s="23">
        <f t="shared" ref="E430:F430" si="141">E431</f>
        <v>755442</v>
      </c>
      <c r="F430" s="23">
        <f t="shared" si="141"/>
        <v>783900</v>
      </c>
    </row>
    <row r="431" spans="1:6" ht="95.25" customHeight="1" outlineLevel="4" x14ac:dyDescent="0.2">
      <c r="A431" s="40" t="s">
        <v>18</v>
      </c>
      <c r="B431" s="57" t="s">
        <v>309</v>
      </c>
      <c r="C431" s="52" t="s">
        <v>19</v>
      </c>
      <c r="D431" s="23">
        <f>D432</f>
        <v>728078</v>
      </c>
      <c r="E431" s="23">
        <f>E432</f>
        <v>755442</v>
      </c>
      <c r="F431" s="23">
        <f>F432</f>
        <v>783900</v>
      </c>
    </row>
    <row r="432" spans="1:6" ht="44.25" customHeight="1" outlineLevel="4" x14ac:dyDescent="0.2">
      <c r="A432" s="40" t="s">
        <v>286</v>
      </c>
      <c r="B432" s="57" t="s">
        <v>309</v>
      </c>
      <c r="C432" s="52" t="s">
        <v>21</v>
      </c>
      <c r="D432" s="24">
        <v>728078</v>
      </c>
      <c r="E432" s="24">
        <v>755442</v>
      </c>
      <c r="F432" s="24">
        <v>783900</v>
      </c>
    </row>
    <row r="433" spans="1:6" ht="16.5" customHeight="1" x14ac:dyDescent="0.25">
      <c r="A433" s="66" t="s">
        <v>310</v>
      </c>
      <c r="B433" s="67"/>
      <c r="C433" s="68"/>
      <c r="D433" s="32">
        <f>D15+D20+D43+D53+D58+D63+D73+D89+D104+D175+D266+D293+D301+D325+D330+D335+D340+D346+D351+D48</f>
        <v>1361287961.9299998</v>
      </c>
      <c r="E433" s="32">
        <f>E15+E20+E43+E53+E58+E63+E73+E89+E104+E175+E266+E293+E301+E325+E330+E335+E340+E346+E351+E48</f>
        <v>931510216.75999999</v>
      </c>
      <c r="F433" s="32">
        <f>F15+F20+F43+F53+F58+F63+F73+F89+F104+F175+F266+F293+F301+F325+F330+F335+F340+F346+F351+F48</f>
        <v>953410094.25999999</v>
      </c>
    </row>
  </sheetData>
  <autoFilter ref="A13:F433"/>
  <mergeCells count="8">
    <mergeCell ref="D11:F11"/>
    <mergeCell ref="A11:A12"/>
    <mergeCell ref="B11:B12"/>
    <mergeCell ref="C11:C12"/>
    <mergeCell ref="B4:F4"/>
    <mergeCell ref="B5:F5"/>
    <mergeCell ref="B6:F6"/>
    <mergeCell ref="A9:F9"/>
  </mergeCells>
  <pageMargins left="0.70866141732283472" right="0.70866141732283472" top="0.74803149606299213" bottom="0.35433070866141736" header="0.31496062992125984" footer="0.31496062992125984"/>
  <pageSetup paperSize="9" scale="6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2024-11-26T23:47:01Z</dcterms:modified>
</cp:coreProperties>
</file>